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junio\"/>
    </mc:Choice>
  </mc:AlternateContent>
  <xr:revisionPtr revIDLastSave="0" documentId="13_ncr:1_{5BD928E6-1636-4049-B91A-FA85D5CD198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F17" i="34" l="1"/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<sst xmlns="http://schemas.openxmlformats.org/spreadsheetml/2006/main" count="54" uniqueCount="37">
  <si>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</si>
  <si>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</si>
  <si>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</si>
  <si>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</si>
  <si>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</si>
  <si>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</si>
  <si>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</si>
  <si>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</si>
  <si>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</si>
  <si>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</si>
  <si>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</si>
  <si>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</si>
  <si>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</si>
  <si>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</si>
  <si>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</si>
  <si>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</si>
  <si>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</si>
  <si>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</si>
  <si>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</si>
  <si>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</si>
  <si>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</si>
  <si>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</si>
  <si>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</si>
  <si>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</si>
  <si>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</si>
  <si>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</si>
  <si>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</si>
  <si>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</si>
  <si>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</si>
  <si>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</si>
  <si>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</si>
  <si>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</si>
  <si>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</si>
  <si>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</si>
  <si>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</si>
  <si>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JUNIO 2024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</si>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</sst>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10" borderId="0" applyNumberFormat="0" applyBorder="0" applyAlignment="0" applyProtection="0"/>
    <xf numFmtId="0" fontId="45" fillId="22" borderId="6" applyNumberFormat="0" applyAlignment="0" applyProtection="0"/>
    <xf numFmtId="0" fontId="46" fillId="23" borderId="7" applyNumberFormat="0" applyAlignment="0" applyProtection="0"/>
    <xf numFmtId="0" fontId="47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7" borderId="0" applyNumberFormat="0" applyBorder="0" applyAlignment="0" applyProtection="0"/>
    <xf numFmtId="0" fontId="49" fillId="13" borderId="6" applyNumberFormat="0" applyAlignment="0" applyProtection="0"/>
    <xf numFmtId="0" fontId="50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51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2" fillId="22" borderId="10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48" fillId="0" borderId="13" applyNumberFormat="0" applyFill="0" applyAlignment="0" applyProtection="0"/>
    <xf numFmtId="0" fontId="58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4" fillId="2" borderId="0" xfId="47" applyFont="1" applyFill="1"/>
    <xf numFmtId="0" fontId="25" fillId="2" borderId="2" xfId="1" applyFont="1" applyFill="1" applyBorder="1" applyAlignment="1">
      <alignment horizontal="left" vertical="center" indent="1"/>
    </xf>
    <xf numFmtId="0" fontId="25" fillId="3" borderId="2" xfId="1" applyFont="1" applyFill="1" applyBorder="1" applyAlignment="1">
      <alignment horizontal="left" vertical="center" indent="1"/>
    </xf>
    <xf numFmtId="0" fontId="29" fillId="0" borderId="0" xfId="47" applyFont="1"/>
    <xf numFmtId="0" fontId="29" fillId="2" borderId="0" xfId="47" applyFont="1" applyFill="1" applyBorder="1"/>
    <xf numFmtId="0" fontId="29" fillId="2" borderId="0" xfId="47" applyFont="1" applyFill="1"/>
    <xf numFmtId="0" fontId="31" fillId="2" borderId="0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47" applyFont="1" applyFill="1" applyBorder="1"/>
    <xf numFmtId="0" fontId="32" fillId="2" borderId="0" xfId="47" applyFont="1" applyFill="1"/>
    <xf numFmtId="9" fontId="22" fillId="2" borderId="0" xfId="3" applyFont="1" applyFill="1" applyBorder="1" applyAlignment="1">
      <alignment horizontal="center" vertical="center"/>
    </xf>
    <xf numFmtId="0" fontId="30" fillId="2" borderId="0" xfId="1" applyFont="1" applyFill="1" applyBorder="1" applyAlignment="1" applyProtection="1">
      <alignment horizontal="center" vertical="center" wrapText="1"/>
    </xf>
    <xf numFmtId="165" fontId="23" fillId="2" borderId="0" xfId="8" applyNumberFormat="1" applyFont="1" applyFill="1" applyBorder="1" applyAlignment="1">
      <alignment vertical="center"/>
    </xf>
    <xf numFmtId="0" fontId="21" fillId="2" borderId="0" xfId="47" applyFont="1" applyFill="1" applyBorder="1"/>
    <xf numFmtId="166" fontId="29" fillId="2" borderId="0" xfId="25" applyNumberFormat="1" applyFont="1" applyFill="1" applyBorder="1"/>
    <xf numFmtId="166" fontId="24" fillId="2" borderId="0" xfId="25" applyNumberFormat="1" applyFont="1" applyFill="1" applyBorder="1"/>
    <xf numFmtId="166" fontId="35" fillId="2" borderId="0" xfId="25" applyNumberFormat="1" applyFont="1" applyFill="1" applyBorder="1"/>
    <xf numFmtId="166" fontId="29" fillId="2" borderId="0" xfId="25" applyNumberFormat="1" applyFont="1" applyFill="1"/>
    <xf numFmtId="166" fontId="36" fillId="2" borderId="0" xfId="25" applyNumberFormat="1" applyFont="1" applyFill="1" applyBorder="1"/>
    <xf numFmtId="43" fontId="24" fillId="2" borderId="0" xfId="25" applyFont="1" applyFill="1" applyBorder="1"/>
    <xf numFmtId="43" fontId="24" fillId="2" borderId="0" xfId="25" applyFont="1" applyFill="1"/>
    <xf numFmtId="0" fontId="37" fillId="2" borderId="0" xfId="47" applyFont="1" applyFill="1"/>
    <xf numFmtId="167" fontId="29" fillId="2" borderId="0" xfId="47" applyNumberFormat="1" applyFont="1" applyFill="1" applyBorder="1"/>
    <xf numFmtId="9" fontId="26" fillId="6" borderId="2" xfId="1" applyNumberFormat="1" applyFont="1" applyFill="1" applyBorder="1" applyAlignment="1">
      <alignment horizontal="center" vertical="center" wrapText="1"/>
    </xf>
    <xf numFmtId="168" fontId="39" fillId="2" borderId="0" xfId="60" applyNumberFormat="1" applyFont="1" applyFill="1" applyBorder="1" applyAlignment="1">
      <alignment vertical="center"/>
    </xf>
    <xf numFmtId="168" fontId="31" fillId="2" borderId="1" xfId="60" applyNumberFormat="1" applyFont="1" applyFill="1" applyBorder="1" applyAlignment="1">
      <alignment vertical="center"/>
    </xf>
    <xf numFmtId="168" fontId="39" fillId="2" borderId="0" xfId="60" applyNumberFormat="1" applyFont="1" applyFill="1" applyBorder="1" applyAlignment="1">
      <alignment horizontal="right" vertical="center"/>
    </xf>
    <xf numFmtId="0" fontId="32" fillId="0" borderId="0" xfId="47" applyFont="1"/>
    <xf numFmtId="168" fontId="29" fillId="2" borderId="0" xfId="47" applyNumberFormat="1" applyFont="1" applyFill="1" applyBorder="1"/>
    <xf numFmtId="3" fontId="32" fillId="2" borderId="0" xfId="47" applyNumberFormat="1" applyFont="1" applyFill="1" applyBorder="1"/>
    <xf numFmtId="44" fontId="32" fillId="2" borderId="0" xfId="47" applyNumberFormat="1" applyFont="1" applyFill="1"/>
    <xf numFmtId="44" fontId="29" fillId="2" borderId="0" xfId="47" applyNumberFormat="1" applyFont="1" applyFill="1" applyBorder="1"/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3" fontId="31" fillId="5" borderId="2" xfId="25" applyNumberFormat="1" applyFont="1" applyFill="1" applyBorder="1" applyAlignment="1">
      <alignment horizontal="center" vertical="center"/>
    </xf>
    <xf numFmtId="43" fontId="32" fillId="2" borderId="0" xfId="25" applyFont="1" applyFill="1"/>
    <xf numFmtId="43" fontId="32" fillId="2" borderId="0" xfId="25" applyFont="1" applyFill="1" applyBorder="1"/>
    <xf numFmtId="43" fontId="29" fillId="2" borderId="0" xfId="25" applyFont="1" applyFill="1" applyBorder="1"/>
    <xf numFmtId="43" fontId="21" fillId="2" borderId="0" xfId="25" applyFont="1" applyFill="1" applyBorder="1"/>
    <xf numFmtId="43" fontId="36" fillId="2" borderId="0" xfId="25" applyFont="1" applyFill="1" applyBorder="1"/>
    <xf numFmtId="43" fontId="21" fillId="2" borderId="0" xfId="25" applyFont="1" applyFill="1"/>
    <xf numFmtId="4" fontId="32" fillId="2" borderId="0" xfId="47" applyNumberFormat="1" applyFont="1" applyFill="1"/>
    <xf numFmtId="3" fontId="25" fillId="5" borderId="2" xfId="1" applyNumberFormat="1" applyFont="1" applyFill="1" applyBorder="1" applyAlignment="1">
      <alignment horizontal="center" vertical="center"/>
    </xf>
    <xf numFmtId="3" fontId="27" fillId="2" borderId="0" xfId="47" applyNumberFormat="1" applyFont="1" applyFill="1"/>
    <xf numFmtId="3" fontId="27" fillId="0" borderId="0" xfId="47" applyNumberFormat="1" applyFont="1"/>
    <xf numFmtId="3" fontId="39" fillId="2" borderId="2" xfId="25" applyNumberFormat="1" applyFont="1" applyFill="1" applyBorder="1" applyAlignment="1">
      <alignment horizontal="center" vertical="center"/>
    </xf>
    <xf numFmtId="3" fontId="39" fillId="3" borderId="2" xfId="25" applyNumberFormat="1" applyFont="1" applyFill="1" applyBorder="1" applyAlignment="1">
      <alignment horizontal="center" vertical="center"/>
    </xf>
    <xf numFmtId="3" fontId="31" fillId="2" borderId="0" xfId="25" applyNumberFormat="1" applyFont="1" applyFill="1" applyBorder="1" applyAlignment="1">
      <alignment horizontal="center" vertical="center"/>
    </xf>
    <xf numFmtId="3" fontId="25" fillId="2" borderId="0" xfId="1" applyNumberFormat="1" applyFont="1" applyFill="1" applyBorder="1" applyAlignment="1">
      <alignment horizontal="left" vertical="center"/>
    </xf>
    <xf numFmtId="43" fontId="40" fillId="2" borderId="0" xfId="25" applyFont="1" applyFill="1" applyBorder="1"/>
    <xf numFmtId="4" fontId="39" fillId="2" borderId="2" xfId="25" applyNumberFormat="1" applyFont="1" applyFill="1" applyBorder="1" applyAlignment="1">
      <alignment horizontal="center" vertical="center"/>
    </xf>
    <xf numFmtId="4" fontId="39" fillId="3" borderId="2" xfId="25" applyNumberFormat="1" applyFont="1" applyFill="1" applyBorder="1" applyAlignment="1">
      <alignment horizontal="center" vertical="center"/>
    </xf>
    <xf numFmtId="4" fontId="39" fillId="2" borderId="0" xfId="60" applyNumberFormat="1" applyFont="1" applyFill="1" applyBorder="1" applyAlignment="1">
      <alignment vertical="center"/>
    </xf>
    <xf numFmtId="49" fontId="31" fillId="4" borderId="0" xfId="1" quotePrefix="1" applyNumberFormat="1" applyFont="1" applyFill="1" applyBorder="1" applyAlignment="1">
      <alignment horizontal="center" vertical="center"/>
    </xf>
    <xf numFmtId="49" fontId="31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 wrapText="1"/>
    </xf>
    <xf numFmtId="43" fontId="26" fillId="6" borderId="2" xfId="25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6" fillId="6" borderId="5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 vertical="center"/>
    </xf>
    <xf numFmtId="0" fontId="34" fillId="2" borderId="0" xfId="1" applyFont="1" applyFill="1" applyBorder="1" applyAlignment="1" applyProtection="1">
      <alignment horizontal="center" vertical="center" wrapText="1"/>
    </xf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J25" sqref="J25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3" customFormat="1" ht="63.75" customHeight="1" thickBot="1">
      <c r="A2" s="60" t="s">
        <v>27</v>
      </c>
      <c r="B2" s="60" t="s">
        <v>33</v>
      </c>
      <c r="C2" s="60" t="s">
        <v>17</v>
      </c>
      <c r="D2" s="60"/>
      <c r="E2" s="60" t="s">
        <v>22</v>
      </c>
      <c r="F2" s="60" t="s">
        <v>18</v>
      </c>
      <c r="G2" s="60" t="s">
        <v>19</v>
      </c>
      <c r="H2" s="61" t="s">
        <v>20</v>
      </c>
      <c r="I2" s="60" t="s">
        <v>23</v>
      </c>
      <c r="J2" s="60" t="s">
        <v>24</v>
      </c>
      <c r="K2" s="60" t="s">
        <v>21</v>
      </c>
      <c r="L2" s="62" t="s">
        <v>28</v>
      </c>
      <c r="M2" s="62" t="s">
        <v>30</v>
      </c>
      <c r="N2" s="64" t="s">
        <v>25</v>
      </c>
    </row>
    <row r="3" spans="1:14" s="3" customFormat="1" ht="43.5" customHeight="1" thickBot="1">
      <c r="A3" s="60"/>
      <c r="B3" s="60"/>
      <c r="C3" s="27">
        <v>0.7</v>
      </c>
      <c r="D3" s="27">
        <v>0.3</v>
      </c>
      <c r="E3" s="60"/>
      <c r="F3" s="60"/>
      <c r="G3" s="60"/>
      <c r="H3" s="61"/>
      <c r="I3" s="60"/>
      <c r="J3" s="60"/>
      <c r="K3" s="60"/>
      <c r="L3" s="63"/>
      <c r="M3" s="63"/>
      <c r="N3" s="64"/>
    </row>
    <row r="4" spans="1:14" ht="29.25" customHeight="1" thickBot="1">
      <c r="A4" s="4" t="s">
        <v>9</v>
      </c>
      <c r="B4" s="49">
        <v>5118282.1500000004</v>
      </c>
      <c r="C4" s="54">
        <v>1160282.4099999999</v>
      </c>
      <c r="D4" s="49">
        <v>158669.96</v>
      </c>
      <c r="E4" s="49">
        <v>65025.98</v>
      </c>
      <c r="F4" s="49">
        <v>0</v>
      </c>
      <c r="G4" s="49">
        <v>120052.63</v>
      </c>
      <c r="H4" s="49">
        <v>177261.82</v>
      </c>
      <c r="I4" s="49">
        <v>156781.62</v>
      </c>
      <c r="J4" s="49">
        <v>11657.36</v>
      </c>
      <c r="K4" s="49">
        <v>1090950.21</v>
      </c>
      <c r="L4" s="49">
        <v>1362815</v>
      </c>
      <c r="M4" s="49">
        <v>2008.57</v>
      </c>
      <c r="N4" s="49">
        <f>SUM(B4:M4)</f>
        <v>9423787.7100000009</v>
      </c>
    </row>
    <row r="5" spans="1:14" ht="29.25" customHeight="1" thickBot="1">
      <c r="A5" s="5" t="s">
        <v>1</v>
      </c>
      <c r="B5" s="50">
        <v>5313428.16</v>
      </c>
      <c r="C5" s="55">
        <v>1204520.78</v>
      </c>
      <c r="D5" s="50">
        <v>267763.40999999997</v>
      </c>
      <c r="E5" s="50">
        <v>67505.25</v>
      </c>
      <c r="F5" s="50">
        <v>0</v>
      </c>
      <c r="G5" s="50">
        <v>124629.91</v>
      </c>
      <c r="H5" s="50">
        <v>177698.23</v>
      </c>
      <c r="I5" s="50">
        <v>203986.57</v>
      </c>
      <c r="J5" s="50">
        <v>12101.82</v>
      </c>
      <c r="K5" s="50">
        <v>1108953.6599999999</v>
      </c>
      <c r="L5" s="50">
        <v>595774</v>
      </c>
      <c r="M5" s="50">
        <v>2461.12</v>
      </c>
      <c r="N5" s="50">
        <f t="shared" ref="N5:N16" si="0">SUM(B5:M5)</f>
        <v>9078822.9100000001</v>
      </c>
    </row>
    <row r="6" spans="1:14" ht="29.25" customHeight="1" thickBot="1">
      <c r="A6" s="4" t="s">
        <v>2</v>
      </c>
      <c r="B6" s="49">
        <v>34156059.75</v>
      </c>
      <c r="C6" s="54">
        <v>7742964.1600000001</v>
      </c>
      <c r="D6" s="49">
        <v>1938430.94</v>
      </c>
      <c r="E6" s="49">
        <v>433940.79</v>
      </c>
      <c r="F6" s="49">
        <v>0</v>
      </c>
      <c r="G6" s="49">
        <v>801152.57</v>
      </c>
      <c r="H6" s="49">
        <v>877954.15</v>
      </c>
      <c r="I6" s="49">
        <v>1618794.67</v>
      </c>
      <c r="J6" s="49">
        <v>77793.53</v>
      </c>
      <c r="K6" s="49">
        <v>4991017.1900000004</v>
      </c>
      <c r="L6" s="49">
        <v>3248179</v>
      </c>
      <c r="M6" s="49">
        <v>12640.11</v>
      </c>
      <c r="N6" s="49">
        <f t="shared" si="0"/>
        <v>55898926.859999992</v>
      </c>
    </row>
    <row r="7" spans="1:14" ht="29.25" customHeight="1" thickBot="1">
      <c r="A7" s="5" t="s">
        <v>10</v>
      </c>
      <c r="B7" s="50">
        <v>6715744.0700000003</v>
      </c>
      <c r="C7" s="55">
        <v>1522416.99</v>
      </c>
      <c r="D7" s="50">
        <v>291317.37</v>
      </c>
      <c r="E7" s="50">
        <v>85321.18</v>
      </c>
      <c r="F7" s="50">
        <v>0</v>
      </c>
      <c r="G7" s="50">
        <v>157522.14000000001</v>
      </c>
      <c r="H7" s="50">
        <v>224009.8</v>
      </c>
      <c r="I7" s="50">
        <v>229680.33</v>
      </c>
      <c r="J7" s="50">
        <v>15295.72</v>
      </c>
      <c r="K7" s="50">
        <v>1358808.24</v>
      </c>
      <c r="L7" s="50">
        <v>823870</v>
      </c>
      <c r="M7" s="50">
        <v>2624.48</v>
      </c>
      <c r="N7" s="50">
        <f t="shared" si="0"/>
        <v>11426610.320000002</v>
      </c>
    </row>
    <row r="8" spans="1:14" ht="29.25" customHeight="1" thickBot="1">
      <c r="A8" s="4" t="s">
        <v>12</v>
      </c>
      <c r="B8" s="49">
        <v>30974943.149999999</v>
      </c>
      <c r="C8" s="54">
        <v>7021825.0199999996</v>
      </c>
      <c r="D8" s="49">
        <v>1593176.06</v>
      </c>
      <c r="E8" s="49">
        <v>393525.82</v>
      </c>
      <c r="F8" s="49">
        <v>0</v>
      </c>
      <c r="G8" s="49">
        <v>726537.42</v>
      </c>
      <c r="H8" s="49">
        <v>843388.78</v>
      </c>
      <c r="I8" s="49">
        <v>1365653.08</v>
      </c>
      <c r="J8" s="49">
        <v>70548.25</v>
      </c>
      <c r="K8" s="49">
        <v>5054987.82</v>
      </c>
      <c r="L8" s="49">
        <v>8655562</v>
      </c>
      <c r="M8" s="49">
        <v>10807.21</v>
      </c>
      <c r="N8" s="49">
        <f t="shared" si="0"/>
        <v>56710954.610000007</v>
      </c>
    </row>
    <row r="9" spans="1:14" ht="29.25" customHeight="1" thickBot="1">
      <c r="A9" s="5" t="s">
        <v>3</v>
      </c>
      <c r="B9" s="50">
        <v>9382836.1099999994</v>
      </c>
      <c r="C9" s="55">
        <v>2127030</v>
      </c>
      <c r="D9" s="50">
        <v>460493.13</v>
      </c>
      <c r="E9" s="50">
        <v>119205.65</v>
      </c>
      <c r="F9" s="50">
        <v>0</v>
      </c>
      <c r="G9" s="50">
        <v>220080.52</v>
      </c>
      <c r="H9" s="50">
        <v>276854.88</v>
      </c>
      <c r="I9" s="50">
        <v>379314.01</v>
      </c>
      <c r="J9" s="50">
        <v>21370.26</v>
      </c>
      <c r="K9" s="50">
        <v>2044463.03</v>
      </c>
      <c r="L9" s="50">
        <v>42088</v>
      </c>
      <c r="M9" s="50">
        <v>3891.07</v>
      </c>
      <c r="N9" s="50">
        <f t="shared" si="0"/>
        <v>15077626.66</v>
      </c>
    </row>
    <row r="10" spans="1:14" ht="29.25" customHeight="1" thickBot="1">
      <c r="A10" s="4" t="s">
        <v>31</v>
      </c>
      <c r="B10" s="49">
        <v>2000558.28</v>
      </c>
      <c r="C10" s="54">
        <v>453513.99</v>
      </c>
      <c r="D10" s="49">
        <v>95261.86</v>
      </c>
      <c r="E10" s="49">
        <v>25416.39</v>
      </c>
      <c r="F10" s="49">
        <v>0</v>
      </c>
      <c r="G10" s="49">
        <v>46924.39</v>
      </c>
      <c r="H10" s="49">
        <v>65338.19</v>
      </c>
      <c r="I10" s="49">
        <v>83937.600000000006</v>
      </c>
      <c r="J10" s="49">
        <v>4556.45</v>
      </c>
      <c r="K10" s="49">
        <v>407752.89</v>
      </c>
      <c r="L10" s="49">
        <v>537679</v>
      </c>
      <c r="M10" s="49">
        <v>1385.99</v>
      </c>
      <c r="N10" s="49">
        <f t="shared" si="0"/>
        <v>3722325.0300000007</v>
      </c>
    </row>
    <row r="11" spans="1:14" ht="29.25" customHeight="1" thickBot="1">
      <c r="A11" s="5" t="s">
        <v>4</v>
      </c>
      <c r="B11" s="50">
        <v>8224098.3600000003</v>
      </c>
      <c r="C11" s="55">
        <v>1864351.43</v>
      </c>
      <c r="D11" s="50">
        <v>363312.46</v>
      </c>
      <c r="E11" s="50">
        <v>104484.29</v>
      </c>
      <c r="F11" s="50">
        <v>0</v>
      </c>
      <c r="G11" s="50">
        <v>192901.57</v>
      </c>
      <c r="H11" s="50">
        <v>257981.97</v>
      </c>
      <c r="I11" s="50">
        <v>279372.77</v>
      </c>
      <c r="J11" s="50">
        <v>18731.13</v>
      </c>
      <c r="K11" s="50">
        <v>1474878.86</v>
      </c>
      <c r="L11" s="50">
        <v>0</v>
      </c>
      <c r="M11" s="50">
        <v>3151.66</v>
      </c>
      <c r="N11" s="50">
        <f t="shared" si="0"/>
        <v>12783264.500000002</v>
      </c>
    </row>
    <row r="12" spans="1:14" ht="29.25" customHeight="1" thickBot="1">
      <c r="A12" s="4" t="s">
        <v>5</v>
      </c>
      <c r="B12" s="49">
        <v>4968113.3099999996</v>
      </c>
      <c r="C12" s="54">
        <v>1126240.08</v>
      </c>
      <c r="D12" s="49">
        <v>183493.47</v>
      </c>
      <c r="E12" s="49">
        <v>63118.14</v>
      </c>
      <c r="F12" s="49">
        <v>0</v>
      </c>
      <c r="G12" s="49">
        <v>116530.33</v>
      </c>
      <c r="H12" s="49">
        <v>165034.97</v>
      </c>
      <c r="I12" s="49">
        <v>148799.14000000001</v>
      </c>
      <c r="J12" s="49">
        <v>11315.33</v>
      </c>
      <c r="K12" s="49">
        <v>1018537.3</v>
      </c>
      <c r="L12" s="49">
        <v>338208</v>
      </c>
      <c r="M12" s="49">
        <v>2016.8</v>
      </c>
      <c r="N12" s="49">
        <f t="shared" si="0"/>
        <v>8141406.8699999982</v>
      </c>
    </row>
    <row r="13" spans="1:14" ht="29.25" customHeight="1" thickBot="1">
      <c r="A13" s="5" t="s">
        <v>6</v>
      </c>
      <c r="B13" s="50">
        <v>6198017.1200000001</v>
      </c>
      <c r="C13" s="55">
        <v>1405051.54</v>
      </c>
      <c r="D13" s="50">
        <v>318198.93</v>
      </c>
      <c r="E13" s="50">
        <v>78743.64</v>
      </c>
      <c r="F13" s="50">
        <v>0</v>
      </c>
      <c r="G13" s="50">
        <v>145378.51999999999</v>
      </c>
      <c r="H13" s="50">
        <v>191994.77</v>
      </c>
      <c r="I13" s="50">
        <v>192634.7</v>
      </c>
      <c r="J13" s="50">
        <v>14116.55</v>
      </c>
      <c r="K13" s="50">
        <v>1357224.17</v>
      </c>
      <c r="L13" s="50">
        <v>345090</v>
      </c>
      <c r="M13" s="50">
        <v>2431.06</v>
      </c>
      <c r="N13" s="50">
        <f t="shared" si="0"/>
        <v>10248881</v>
      </c>
    </row>
    <row r="14" spans="1:14" ht="29.25" customHeight="1" thickBot="1">
      <c r="A14" s="4" t="s">
        <v>7</v>
      </c>
      <c r="B14" s="49">
        <v>5150307.57</v>
      </c>
      <c r="C14" s="54">
        <v>1167542.3700000001</v>
      </c>
      <c r="D14" s="49">
        <v>55736.25</v>
      </c>
      <c r="E14" s="49">
        <v>65432.86</v>
      </c>
      <c r="F14" s="49">
        <v>0</v>
      </c>
      <c r="G14" s="49">
        <v>120803.81</v>
      </c>
      <c r="H14" s="49">
        <v>172404.02</v>
      </c>
      <c r="I14" s="49">
        <v>40080.93</v>
      </c>
      <c r="J14" s="49">
        <v>11730.29</v>
      </c>
      <c r="K14" s="49">
        <v>1346170.66</v>
      </c>
      <c r="L14" s="49">
        <v>535076</v>
      </c>
      <c r="M14" s="49">
        <v>1075.3</v>
      </c>
      <c r="N14" s="49">
        <f t="shared" si="0"/>
        <v>8666360.0600000005</v>
      </c>
    </row>
    <row r="15" spans="1:14" ht="29.25" customHeight="1" thickBot="1">
      <c r="A15" s="5" t="s">
        <v>32</v>
      </c>
      <c r="B15" s="50">
        <v>1828089.37</v>
      </c>
      <c r="C15" s="55">
        <v>414416.38</v>
      </c>
      <c r="D15" s="50">
        <v>88577.42</v>
      </c>
      <c r="E15" s="50">
        <v>23225.24</v>
      </c>
      <c r="F15" s="50">
        <v>0</v>
      </c>
      <c r="G15" s="50">
        <v>42879.02</v>
      </c>
      <c r="H15" s="50">
        <v>55012.05</v>
      </c>
      <c r="I15" s="50">
        <v>77519.56</v>
      </c>
      <c r="J15" s="50">
        <v>4163.6400000000003</v>
      </c>
      <c r="K15" s="50">
        <v>406241.79</v>
      </c>
      <c r="L15" s="50">
        <v>20965</v>
      </c>
      <c r="M15" s="50">
        <v>1343.32</v>
      </c>
      <c r="N15" s="50">
        <f t="shared" si="0"/>
        <v>2962432.79</v>
      </c>
    </row>
    <row r="16" spans="1:14" ht="31.5" customHeight="1" thickBot="1">
      <c r="A16" s="4" t="s">
        <v>8</v>
      </c>
      <c r="B16" s="49">
        <v>3851028.2</v>
      </c>
      <c r="C16" s="54">
        <v>873003.9</v>
      </c>
      <c r="D16" s="49">
        <v>57626.14</v>
      </c>
      <c r="E16" s="49">
        <v>48925.97</v>
      </c>
      <c r="F16" s="49">
        <v>0</v>
      </c>
      <c r="G16" s="49">
        <v>90328.37</v>
      </c>
      <c r="H16" s="49">
        <v>128759.81</v>
      </c>
      <c r="I16" s="49">
        <v>53329.22</v>
      </c>
      <c r="J16" s="49">
        <v>8771.07</v>
      </c>
      <c r="K16" s="49">
        <v>790804.34</v>
      </c>
      <c r="L16" s="49">
        <v>0</v>
      </c>
      <c r="M16" s="49">
        <v>1187.51</v>
      </c>
      <c r="N16" s="49">
        <f t="shared" si="0"/>
        <v>5903764.5299999993</v>
      </c>
    </row>
    <row r="17" spans="1:34" s="48" customFormat="1" ht="42.75" customHeight="1" thickBot="1">
      <c r="A17" s="46" t="s">
        <v>11</v>
      </c>
      <c r="B17" s="38">
        <f>SUM(B4:B16)</f>
        <v>123881505.60000001</v>
      </c>
      <c r="C17" s="38">
        <f>SUM(C4:C16)</f>
        <v>28083159.049999997</v>
      </c>
      <c r="D17" s="38">
        <f>SUM(D4:D16)</f>
        <v>5872057.3999999994</v>
      </c>
      <c r="E17" s="38">
        <f t="shared" ref="E17:L17" si="1">SUM(E4:E16)</f>
        <v>1573871.1999999997</v>
      </c>
      <c r="F17" s="38">
        <f t="shared" si="1"/>
        <v>0</v>
      </c>
      <c r="G17" s="38">
        <f t="shared" si="1"/>
        <v>2905721.2</v>
      </c>
      <c r="H17" s="38">
        <f t="shared" si="1"/>
        <v>3613693.4400000004</v>
      </c>
      <c r="I17" s="38">
        <f t="shared" si="1"/>
        <v>4829884.1999999993</v>
      </c>
      <c r="J17" s="38">
        <f t="shared" si="1"/>
        <v>282151.40000000002</v>
      </c>
      <c r="K17" s="38">
        <f t="shared" si="1"/>
        <v>22450790.160000004</v>
      </c>
      <c r="L17" s="38">
        <f t="shared" si="1"/>
        <v>16505306</v>
      </c>
      <c r="M17" s="38">
        <f>SUM(M4:M16)</f>
        <v>47024.2</v>
      </c>
      <c r="N17" s="38">
        <f>SUM(N4:N16)</f>
        <v>210045163.84999999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7" t="s">
        <v>36</v>
      </c>
      <c r="B20" s="58"/>
      <c r="C20" s="58"/>
      <c r="D20" s="9"/>
      <c r="E20" s="10" t="s">
        <v>34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6" t="s">
        <v>16</v>
      </c>
      <c r="B21" s="66"/>
      <c r="C21" s="66"/>
      <c r="D21" s="37"/>
      <c r="E21" s="28">
        <v>516172940</v>
      </c>
      <c r="F21" s="14" t="s">
        <v>13</v>
      </c>
      <c r="G21" s="28">
        <f>ROUND(E21*0.24,2)</f>
        <v>123881505.59999999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6" t="s">
        <v>29</v>
      </c>
      <c r="B22" s="66"/>
      <c r="C22" s="66"/>
      <c r="D22" s="37"/>
      <c r="E22" s="28">
        <v>28083159.050000001</v>
      </c>
      <c r="F22" s="14" t="s">
        <v>15</v>
      </c>
      <c r="G22" s="28">
        <f>E22</f>
        <v>28083159.050000001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6" t="s">
        <v>26</v>
      </c>
      <c r="B23" s="66"/>
      <c r="C23" s="66"/>
      <c r="D23" s="37"/>
      <c r="E23" s="28">
        <v>5872057.4000000004</v>
      </c>
      <c r="F23" s="14" t="s">
        <v>15</v>
      </c>
      <c r="G23" s="28">
        <f>E23</f>
        <v>5872057.4000000004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6" t="s">
        <v>22</v>
      </c>
      <c r="B24" s="66"/>
      <c r="C24" s="66"/>
      <c r="D24" s="37"/>
      <c r="E24" s="56">
        <v>7869356</v>
      </c>
      <c r="F24" s="14" t="s">
        <v>14</v>
      </c>
      <c r="G24" s="28">
        <f>ROUND(E24*0.2,2)</f>
        <v>1573871.2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6" t="s">
        <v>18</v>
      </c>
      <c r="B25" s="66"/>
      <c r="C25" s="66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6" t="s">
        <v>19</v>
      </c>
      <c r="B26" s="66"/>
      <c r="C26" s="66"/>
      <c r="D26" s="37"/>
      <c r="E26" s="28">
        <v>14528606</v>
      </c>
      <c r="F26" s="14" t="s">
        <v>14</v>
      </c>
      <c r="G26" s="28">
        <f>ROUND(E26*0.2,2)</f>
        <v>2905721.2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6" t="s">
        <v>20</v>
      </c>
      <c r="B27" s="66"/>
      <c r="C27" s="66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6" t="s">
        <v>23</v>
      </c>
      <c r="B28" s="66"/>
      <c r="C28" s="66"/>
      <c r="D28" s="66"/>
      <c r="E28" s="28">
        <v>24149421</v>
      </c>
      <c r="F28" s="14" t="s">
        <v>14</v>
      </c>
      <c r="G28" s="28">
        <f>ROUND(E28*0.2,2)</f>
        <v>4829884.2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6" t="s">
        <v>24</v>
      </c>
      <c r="B29" s="66"/>
      <c r="C29" s="66"/>
      <c r="D29" s="66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6" t="s">
        <v>21</v>
      </c>
      <c r="B30" s="66"/>
      <c r="C30" s="66"/>
      <c r="D30" s="37"/>
      <c r="E30" s="28">
        <v>93544959</v>
      </c>
      <c r="F30" s="14" t="s">
        <v>13</v>
      </c>
      <c r="G30" s="28">
        <f>ROUND(E30*0.24,2)</f>
        <v>22450790.16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60825471</v>
      </c>
      <c r="F31" s="14"/>
      <c r="G31" s="28">
        <v>16505306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6" t="str">
        <f>+M2</f>
        <v>ART. 126 de la LISR  (Enajenación de Bienes)</v>
      </c>
      <c r="B32" s="66"/>
      <c r="C32" s="66"/>
      <c r="D32" s="37"/>
      <c r="E32" s="28">
        <v>235121</v>
      </c>
      <c r="F32" s="14" t="s">
        <v>14</v>
      </c>
      <c r="G32" s="28">
        <f>ROUND(E32*0.2,2)</f>
        <v>47024.2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5" t="s">
        <v>11</v>
      </c>
      <c r="B33" s="65"/>
      <c r="C33" s="65"/>
      <c r="D33" s="15"/>
      <c r="E33" s="29">
        <f>SUM(E21:E32)</f>
        <v>767748903.44999993</v>
      </c>
      <c r="F33" s="16"/>
      <c r="G33" s="29">
        <f>SUM(G21:G32)</f>
        <v>210045163.84999996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7"/>
      <c r="B37" s="67"/>
      <c r="C37" s="67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7"/>
      <c r="B38" s="67"/>
      <c r="C38" s="67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7"/>
      <c r="B39" s="67"/>
      <c r="C39" s="67"/>
      <c r="D39" s="18"/>
      <c r="E39" s="19"/>
      <c r="F39" s="20"/>
      <c r="G39" s="19"/>
      <c r="H39" s="23"/>
      <c r="I39" s="20"/>
      <c r="J39" s="19"/>
    </row>
    <row r="40" spans="1:14" s="1" customFormat="1" ht="18">
      <c r="A40" s="67"/>
      <c r="B40" s="67"/>
      <c r="C40" s="67"/>
      <c r="D40" s="18"/>
      <c r="E40" s="19"/>
      <c r="F40" s="20"/>
      <c r="G40" s="19"/>
      <c r="H40" s="23"/>
      <c r="I40" s="20"/>
      <c r="J40" s="19"/>
    </row>
    <row r="41" spans="1:14" s="1" customFormat="1" ht="18">
      <c r="A41" s="67"/>
      <c r="B41" s="67"/>
      <c r="C41" s="67"/>
      <c r="D41" s="18"/>
      <c r="E41" s="19"/>
      <c r="F41" s="20"/>
      <c r="G41" s="19"/>
      <c r="H41" s="23"/>
      <c r="I41" s="20"/>
      <c r="J41" s="19"/>
    </row>
    <row r="42" spans="1:14" s="1" customFormat="1" ht="18">
      <c r="A42" s="67"/>
      <c r="B42" s="67"/>
      <c r="C42" s="67"/>
      <c r="D42" s="18"/>
      <c r="E42" s="19"/>
      <c r="F42" s="20"/>
      <c r="G42" s="19"/>
      <c r="H42" s="23"/>
      <c r="I42" s="20"/>
      <c r="J42" s="19"/>
    </row>
    <row r="43" spans="1:14" s="1" customFormat="1" ht="18">
      <c r="A43" s="67"/>
      <c r="B43" s="67"/>
      <c r="C43" s="67"/>
      <c r="D43" s="18"/>
      <c r="E43" s="19"/>
      <c r="F43" s="20"/>
      <c r="G43" s="19"/>
      <c r="H43" s="23"/>
      <c r="I43" s="20"/>
      <c r="J43" s="19"/>
    </row>
    <row r="44" spans="1:14" s="1" customFormat="1" ht="18">
      <c r="A44" s="67"/>
      <c r="B44" s="67"/>
      <c r="C44" s="67"/>
      <c r="D44" s="18"/>
      <c r="E44" s="19"/>
      <c r="F44" s="20"/>
      <c r="G44" s="19"/>
      <c r="H44" s="23"/>
      <c r="I44" s="20"/>
      <c r="J44" s="19"/>
    </row>
    <row r="45" spans="1:14" s="1" customFormat="1" ht="18">
      <c r="A45" s="67"/>
      <c r="B45" s="67"/>
      <c r="C45" s="67"/>
      <c r="D45" s="21"/>
      <c r="E45" s="19"/>
      <c r="F45" s="20"/>
      <c r="G45" s="19"/>
      <c r="H45" s="23"/>
      <c r="I45" s="20"/>
      <c r="J45" s="19"/>
    </row>
    <row r="46" spans="1:14" s="1" customFormat="1" ht="18">
      <c r="A46" s="67"/>
      <c r="B46" s="67"/>
      <c r="C46" s="67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2024-06-27T14:54:10Z</dcterms:modified>
</cp:coreProperties>
</file>