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5 MAYO\"/>
    </mc:Choice>
  </mc:AlternateContent>
  <xr:revisionPtr revIDLastSave="0" documentId="13_ncr:1_{399014C0-9BFA-4599-9678-D9A2B3517FA0}" xr6:coauthVersionLast="36" xr6:coauthVersionMax="47" xr10:uidLastSave="{00000000-0000-0000-0000-000000000000}"/>
  <bookViews>
    <workbookView xWindow="0" yWindow="0" windowWidth="4080" windowHeight="1126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G27" i="34" l="1"/>
  <c r="C17" i="34" l="1"/>
  <c r="N4" i="34"/>
  <c r="G28" i="34" l="1"/>
  <c r="G32" i="34" l="1"/>
  <c r="A32" i="34"/>
  <c r="G30" i="34"/>
  <c r="G29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<sst xmlns="http://schemas.openxmlformats.org/spreadsheetml/2006/main" count="54" uniqueCount="37">
  <si>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</si>
  <si>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</si>
  <si>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</si>
  <si>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</si>
  <si>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</si>
  <si>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</si>
  <si>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</si>
  <si>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</si>
  <si>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</si>
  <si>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</si>
  <si>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</si>
  <si>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</si>
  <si>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</si>
  <si>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</si>
  <si>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</si>
  <si>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</si>
  <si>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</si>
  <si>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</si>
  <si>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</si>
  <si>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</si>
  <si>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</si>
  <si>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</si>
  <si>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</si>
  <si>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</si>
  <si>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</si>
  <si>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</si>
  <si>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</si>
  <si>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</si>
  <si>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</si>
  <si>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</si>
  <si>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</si>
  <si>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</si>
  <si>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</si>
  <si>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</si>
  <si>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</si>
  <si>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DEL AJUSTE DEFINITIVO 2024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</si>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</sst>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  <numFmt numFmtId="172" formatCode="#,##0_ ;[Red]\-#,##0\ 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  <font>
      <sz val="20"/>
      <color rgb="FFFF0000"/>
      <name val="Arial"/>
      <family val="2"/>
    </font>
    <font>
      <sz val="17"/>
      <color theme="1"/>
      <name val="Arial"/>
      <family val="2"/>
    </font>
    <font>
      <b/>
      <sz val="20"/>
      <color theme="1"/>
      <name val="Arial"/>
      <family val="2"/>
    </font>
    <font>
      <b/>
      <sz val="17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9" fillId="0" borderId="0"/>
    <xf numFmtId="4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10" borderId="0" applyNumberFormat="0" applyBorder="0" applyAlignment="0" applyProtection="0"/>
    <xf numFmtId="0" fontId="43" fillId="22" borderId="6" applyNumberFormat="0" applyAlignment="0" applyProtection="0"/>
    <xf numFmtId="0" fontId="44" fillId="23" borderId="7" applyNumberFormat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7" borderId="0" applyNumberFormat="0" applyBorder="0" applyAlignment="0" applyProtection="0"/>
    <xf numFmtId="0" fontId="47" fillId="13" borderId="6" applyNumberFormat="0" applyAlignment="0" applyProtection="0"/>
    <xf numFmtId="0" fontId="48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49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0" fillId="22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46" fillId="0" borderId="13" applyNumberFormat="0" applyFill="0" applyAlignment="0" applyProtection="0"/>
    <xf numFmtId="0" fontId="56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58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8" fillId="2" borderId="0" xfId="1" applyFont="1" applyFill="1" applyBorder="1" applyAlignment="1" applyProtection="1">
      <alignment horizontal="center" vertical="center" wrapText="1"/>
    </xf>
    <xf numFmtId="0" fontId="21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21" fillId="2" borderId="0" xfId="25" applyFont="1" applyFill="1" applyBorder="1"/>
    <xf numFmtId="43" fontId="34" fillId="2" borderId="0" xfId="25" applyFont="1" applyFill="1" applyBorder="1"/>
    <xf numFmtId="43" fontId="21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168" fontId="59" fillId="2" borderId="0" xfId="60" applyNumberFormat="1" applyFont="1" applyFill="1" applyBorder="1" applyAlignment="1">
      <alignment vertical="center"/>
    </xf>
    <xf numFmtId="168" fontId="30" fillId="2" borderId="0" xfId="60" applyNumberFormat="1" applyFont="1" applyFill="1" applyBorder="1" applyAlignment="1">
      <alignment vertical="center"/>
    </xf>
    <xf numFmtId="9" fontId="60" fillId="2" borderId="0" xfId="3" applyFont="1" applyFill="1" applyBorder="1" applyAlignment="1">
      <alignment horizontal="center" vertical="center"/>
    </xf>
    <xf numFmtId="168" fontId="30" fillId="2" borderId="0" xfId="60" applyNumberFormat="1" applyFont="1" applyFill="1" applyBorder="1" applyAlignment="1">
      <alignment horizontal="right" vertical="center"/>
    </xf>
    <xf numFmtId="168" fontId="61" fillId="2" borderId="1" xfId="60" applyNumberFormat="1" applyFont="1" applyFill="1" applyBorder="1" applyAlignment="1">
      <alignment vertical="center"/>
    </xf>
    <xf numFmtId="165" fontId="62" fillId="2" borderId="0" xfId="8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172" fontId="30" fillId="2" borderId="2" xfId="25" applyNumberFormat="1" applyFont="1" applyFill="1" applyBorder="1" applyAlignment="1">
      <alignment horizontal="center" vertical="center"/>
    </xf>
    <xf numFmtId="172" fontId="37" fillId="2" borderId="2" xfId="25" applyNumberFormat="1" applyFont="1" applyFill="1" applyBorder="1" applyAlignment="1">
      <alignment horizontal="center" vertical="center"/>
    </xf>
    <xf numFmtId="172" fontId="59" fillId="2" borderId="2" xfId="25" applyNumberFormat="1" applyFont="1" applyFill="1" applyBorder="1" applyAlignment="1">
      <alignment horizontal="center" vertical="center"/>
    </xf>
    <xf numFmtId="172" fontId="30" fillId="3" borderId="2" xfId="25" applyNumberFormat="1" applyFont="1" applyFill="1" applyBorder="1" applyAlignment="1">
      <alignment horizontal="center" vertical="center"/>
    </xf>
    <xf numFmtId="172" fontId="37" fillId="3" borderId="2" xfId="25" applyNumberFormat="1" applyFont="1" applyFill="1" applyBorder="1" applyAlignment="1">
      <alignment horizontal="center" vertical="center"/>
    </xf>
    <xf numFmtId="172" fontId="59" fillId="3" borderId="2" xfId="25" applyNumberFormat="1" applyFont="1" applyFill="1" applyBorder="1" applyAlignment="1">
      <alignment horizontal="center" vertical="center"/>
    </xf>
    <xf numFmtId="172" fontId="61" fillId="5" borderId="2" xfId="25" applyNumberFormat="1" applyFont="1" applyFill="1" applyBorder="1" applyAlignment="1">
      <alignment horizontal="center" vertical="center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25</xdr:row>
      <xdr:rowOff>35214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25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U17" sqref="U17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39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5">
        <v>0.7</v>
      </c>
      <c r="D3" s="25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64">
        <v>2883877.01</v>
      </c>
      <c r="C4" s="65">
        <v>-204073.12</v>
      </c>
      <c r="D4" s="65">
        <v>-211.65</v>
      </c>
      <c r="E4" s="65">
        <v>0</v>
      </c>
      <c r="F4" s="65">
        <v>0</v>
      </c>
      <c r="G4" s="65">
        <v>-3500.4</v>
      </c>
      <c r="H4" s="65">
        <v>-16026.29</v>
      </c>
      <c r="I4" s="65">
        <v>0</v>
      </c>
      <c r="J4" s="65">
        <v>0</v>
      </c>
      <c r="K4" s="66">
        <v>-67756.14</v>
      </c>
      <c r="L4" s="65">
        <v>0</v>
      </c>
      <c r="M4" s="65">
        <v>0</v>
      </c>
      <c r="N4" s="64">
        <f>SUM(B4:M4)</f>
        <v>2592309.4099999997</v>
      </c>
    </row>
    <row r="5" spans="1:14" ht="29.25" customHeight="1" thickBot="1">
      <c r="A5" s="5" t="s">
        <v>1</v>
      </c>
      <c r="B5" s="67">
        <v>3446663.04</v>
      </c>
      <c r="C5" s="68">
        <v>-133227.63</v>
      </c>
      <c r="D5" s="68">
        <v>-357.16</v>
      </c>
      <c r="E5" s="68">
        <v>0</v>
      </c>
      <c r="F5" s="68">
        <v>0</v>
      </c>
      <c r="G5" s="68">
        <v>3895.56</v>
      </c>
      <c r="H5" s="68">
        <v>-17262.89</v>
      </c>
      <c r="I5" s="68">
        <v>0</v>
      </c>
      <c r="J5" s="68">
        <v>0</v>
      </c>
      <c r="K5" s="69">
        <v>-68958.83</v>
      </c>
      <c r="L5" s="68">
        <v>0</v>
      </c>
      <c r="M5" s="68">
        <v>0</v>
      </c>
      <c r="N5" s="67">
        <f t="shared" ref="N5:N16" si="0">SUM(B5:M5)</f>
        <v>3230752.09</v>
      </c>
    </row>
    <row r="6" spans="1:14" ht="29.25" customHeight="1" thickBot="1">
      <c r="A6" s="4" t="s">
        <v>2</v>
      </c>
      <c r="B6" s="64">
        <v>32146587.969999999</v>
      </c>
      <c r="C6" s="65">
        <v>878264.42</v>
      </c>
      <c r="D6" s="65">
        <v>-2585.6</v>
      </c>
      <c r="E6" s="65">
        <v>0</v>
      </c>
      <c r="F6" s="65">
        <v>0</v>
      </c>
      <c r="G6" s="65">
        <v>191159.06</v>
      </c>
      <c r="H6" s="65">
        <v>-117040.54</v>
      </c>
      <c r="I6" s="65">
        <v>0</v>
      </c>
      <c r="J6" s="65">
        <v>0</v>
      </c>
      <c r="K6" s="66">
        <v>-312949.94</v>
      </c>
      <c r="L6" s="65">
        <v>0</v>
      </c>
      <c r="M6" s="65">
        <v>0</v>
      </c>
      <c r="N6" s="64">
        <f t="shared" si="0"/>
        <v>32783435.369999997</v>
      </c>
    </row>
    <row r="7" spans="1:14" ht="29.25" customHeight="1" thickBot="1">
      <c r="A7" s="5" t="s">
        <v>10</v>
      </c>
      <c r="B7" s="67">
        <v>4045674.07</v>
      </c>
      <c r="C7" s="68">
        <v>-222324.3</v>
      </c>
      <c r="D7" s="68">
        <v>-388.58</v>
      </c>
      <c r="E7" s="68">
        <v>0</v>
      </c>
      <c r="F7" s="68">
        <v>0</v>
      </c>
      <c r="G7" s="68">
        <v>-241.3</v>
      </c>
      <c r="H7" s="68">
        <v>-21084.93</v>
      </c>
      <c r="I7" s="68">
        <v>0</v>
      </c>
      <c r="J7" s="68">
        <v>0</v>
      </c>
      <c r="K7" s="69">
        <v>-84461.48</v>
      </c>
      <c r="L7" s="68">
        <v>0</v>
      </c>
      <c r="M7" s="68">
        <v>0</v>
      </c>
      <c r="N7" s="67">
        <f t="shared" si="0"/>
        <v>3717173.48</v>
      </c>
    </row>
    <row r="8" spans="1:14" ht="29.25" customHeight="1" thickBot="1">
      <c r="A8" s="4" t="s">
        <v>12</v>
      </c>
      <c r="B8" s="64">
        <v>27848185.260000002</v>
      </c>
      <c r="C8" s="65">
        <v>569974.91</v>
      </c>
      <c r="D8" s="65">
        <v>-2125.06</v>
      </c>
      <c r="E8" s="65">
        <v>0</v>
      </c>
      <c r="F8" s="65">
        <v>0</v>
      </c>
      <c r="G8" s="65">
        <v>151666.07</v>
      </c>
      <c r="H8" s="65">
        <v>-106133.15</v>
      </c>
      <c r="I8" s="65">
        <v>0</v>
      </c>
      <c r="J8" s="65">
        <v>0</v>
      </c>
      <c r="K8" s="66">
        <v>-316242.65999999997</v>
      </c>
      <c r="L8" s="65">
        <v>0</v>
      </c>
      <c r="M8" s="65">
        <v>0</v>
      </c>
      <c r="N8" s="64">
        <f t="shared" si="0"/>
        <v>28145325.370000005</v>
      </c>
    </row>
    <row r="9" spans="1:14" ht="29.25" customHeight="1" thickBot="1">
      <c r="A9" s="5" t="s">
        <v>3</v>
      </c>
      <c r="B9" s="67">
        <v>6631393.7400000002</v>
      </c>
      <c r="C9" s="68">
        <v>-140628.74</v>
      </c>
      <c r="D9" s="68">
        <v>-614.23</v>
      </c>
      <c r="E9" s="68">
        <v>0</v>
      </c>
      <c r="F9" s="68">
        <v>0</v>
      </c>
      <c r="G9" s="68">
        <v>15941.46</v>
      </c>
      <c r="H9" s="68">
        <v>-29420.94</v>
      </c>
      <c r="I9" s="68">
        <v>0</v>
      </c>
      <c r="J9" s="68">
        <v>0</v>
      </c>
      <c r="K9" s="69">
        <v>-127187.63</v>
      </c>
      <c r="L9" s="68">
        <v>0</v>
      </c>
      <c r="M9" s="68">
        <v>0</v>
      </c>
      <c r="N9" s="67">
        <f t="shared" si="0"/>
        <v>6349483.6599999992</v>
      </c>
    </row>
    <row r="10" spans="1:14" ht="29.25" customHeight="1" thickBot="1">
      <c r="A10" s="4" t="s">
        <v>31</v>
      </c>
      <c r="B10" s="64">
        <v>1373069.64</v>
      </c>
      <c r="C10" s="65">
        <v>-37075.39</v>
      </c>
      <c r="D10" s="65">
        <v>-127.06</v>
      </c>
      <c r="E10" s="65">
        <v>0</v>
      </c>
      <c r="F10" s="65">
        <v>0</v>
      </c>
      <c r="G10" s="65">
        <v>2719.88</v>
      </c>
      <c r="H10" s="65">
        <v>-6571.89</v>
      </c>
      <c r="I10" s="65">
        <v>0</v>
      </c>
      <c r="J10" s="65">
        <v>0</v>
      </c>
      <c r="K10" s="66">
        <v>-25372.43</v>
      </c>
      <c r="L10" s="65">
        <v>0</v>
      </c>
      <c r="M10" s="65">
        <v>0</v>
      </c>
      <c r="N10" s="64">
        <f t="shared" si="0"/>
        <v>1306642.75</v>
      </c>
    </row>
    <row r="11" spans="1:14" ht="29.25" customHeight="1" thickBot="1">
      <c r="A11" s="5" t="s">
        <v>4</v>
      </c>
      <c r="B11" s="67">
        <v>5263283.5999999996</v>
      </c>
      <c r="C11" s="68">
        <v>-218614.2</v>
      </c>
      <c r="D11" s="68">
        <v>-484.6</v>
      </c>
      <c r="E11" s="68">
        <v>0</v>
      </c>
      <c r="F11" s="68">
        <v>0</v>
      </c>
      <c r="G11" s="68">
        <v>4841.59</v>
      </c>
      <c r="H11" s="68">
        <v>-25502.67</v>
      </c>
      <c r="I11" s="68">
        <v>0</v>
      </c>
      <c r="J11" s="68">
        <v>0</v>
      </c>
      <c r="K11" s="69">
        <v>-91803.71</v>
      </c>
      <c r="L11" s="68">
        <v>0</v>
      </c>
      <c r="M11" s="68">
        <v>0</v>
      </c>
      <c r="N11" s="67">
        <f t="shared" si="0"/>
        <v>4931720.01</v>
      </c>
    </row>
    <row r="12" spans="1:14" ht="29.25" customHeight="1" thickBot="1">
      <c r="A12" s="4" t="s">
        <v>5</v>
      </c>
      <c r="B12" s="64">
        <v>2873931.19</v>
      </c>
      <c r="C12" s="65">
        <v>-185121.18</v>
      </c>
      <c r="D12" s="65">
        <v>-244.75</v>
      </c>
      <c r="E12" s="65">
        <v>0</v>
      </c>
      <c r="F12" s="65">
        <v>0</v>
      </c>
      <c r="G12" s="65">
        <v>-2156.19</v>
      </c>
      <c r="H12" s="65">
        <v>-15288.72</v>
      </c>
      <c r="I12" s="65">
        <v>0</v>
      </c>
      <c r="J12" s="65">
        <v>0</v>
      </c>
      <c r="K12" s="66">
        <v>-63285.38</v>
      </c>
      <c r="L12" s="65">
        <v>0</v>
      </c>
      <c r="M12" s="65">
        <v>0</v>
      </c>
      <c r="N12" s="64">
        <f t="shared" si="0"/>
        <v>2607834.9699999997</v>
      </c>
    </row>
    <row r="13" spans="1:14" ht="29.25" customHeight="1" thickBot="1">
      <c r="A13" s="5" t="s">
        <v>6</v>
      </c>
      <c r="B13" s="67">
        <v>3606675.83</v>
      </c>
      <c r="C13" s="68">
        <v>-227255.59</v>
      </c>
      <c r="D13" s="68">
        <v>-424.44</v>
      </c>
      <c r="E13" s="68">
        <v>0</v>
      </c>
      <c r="F13" s="68">
        <v>0</v>
      </c>
      <c r="G13" s="68">
        <v>-2336.21</v>
      </c>
      <c r="H13" s="68">
        <v>-18260.900000000001</v>
      </c>
      <c r="I13" s="68">
        <v>0</v>
      </c>
      <c r="J13" s="68">
        <v>0</v>
      </c>
      <c r="K13" s="69">
        <v>-84300.47</v>
      </c>
      <c r="L13" s="68">
        <v>0</v>
      </c>
      <c r="M13" s="68">
        <v>0</v>
      </c>
      <c r="N13" s="67">
        <f t="shared" si="0"/>
        <v>3274098.22</v>
      </c>
    </row>
    <row r="14" spans="1:14" ht="29.25" customHeight="1" thickBot="1">
      <c r="A14" s="4" t="s">
        <v>7</v>
      </c>
      <c r="B14" s="64">
        <v>1210081.46</v>
      </c>
      <c r="C14" s="65">
        <v>-499108.15</v>
      </c>
      <c r="D14" s="65">
        <v>-74.36</v>
      </c>
      <c r="E14" s="65">
        <v>0</v>
      </c>
      <c r="F14" s="65">
        <v>0</v>
      </c>
      <c r="G14" s="65">
        <v>-31653.24</v>
      </c>
      <c r="H14" s="65">
        <v>-11957.3</v>
      </c>
      <c r="I14" s="65">
        <v>0</v>
      </c>
      <c r="J14" s="65">
        <v>0</v>
      </c>
      <c r="K14" s="66">
        <v>-83235.69</v>
      </c>
      <c r="L14" s="65">
        <v>0</v>
      </c>
      <c r="M14" s="65">
        <v>0</v>
      </c>
      <c r="N14" s="64">
        <f t="shared" si="0"/>
        <v>584052.72</v>
      </c>
    </row>
    <row r="15" spans="1:14" ht="29.25" customHeight="1" thickBot="1">
      <c r="A15" s="5" t="s">
        <v>32</v>
      </c>
      <c r="B15" s="67">
        <v>1235718.1100000001</v>
      </c>
      <c r="C15" s="68">
        <v>-37174.410000000003</v>
      </c>
      <c r="D15" s="68">
        <v>-118.16</v>
      </c>
      <c r="E15" s="68">
        <v>0</v>
      </c>
      <c r="F15" s="68">
        <v>0</v>
      </c>
      <c r="G15" s="68">
        <v>2169.8200000000002</v>
      </c>
      <c r="H15" s="68">
        <v>-5672.07</v>
      </c>
      <c r="I15" s="68">
        <v>0</v>
      </c>
      <c r="J15" s="68">
        <v>0</v>
      </c>
      <c r="K15" s="69">
        <v>-25259.57</v>
      </c>
      <c r="L15" s="68">
        <v>0</v>
      </c>
      <c r="M15" s="68">
        <v>0</v>
      </c>
      <c r="N15" s="67">
        <f t="shared" si="0"/>
        <v>1169663.7200000002</v>
      </c>
    </row>
    <row r="16" spans="1:14" ht="31.5" customHeight="1" thickBot="1">
      <c r="A16" s="4" t="s">
        <v>8</v>
      </c>
      <c r="B16" s="64">
        <v>1341278.1200000001</v>
      </c>
      <c r="C16" s="65">
        <v>-297412.36</v>
      </c>
      <c r="D16" s="65">
        <v>-76.87</v>
      </c>
      <c r="E16" s="65">
        <v>0</v>
      </c>
      <c r="F16" s="65">
        <v>0</v>
      </c>
      <c r="G16" s="65">
        <v>-16410.7</v>
      </c>
      <c r="H16" s="65">
        <v>-9911.7099999999991</v>
      </c>
      <c r="I16" s="65">
        <v>0</v>
      </c>
      <c r="J16" s="65">
        <v>0</v>
      </c>
      <c r="K16" s="66">
        <v>-48985.59</v>
      </c>
      <c r="L16" s="65">
        <v>0</v>
      </c>
      <c r="M16" s="65">
        <v>0</v>
      </c>
      <c r="N16" s="64">
        <f t="shared" si="0"/>
        <v>968480.89000000025</v>
      </c>
    </row>
    <row r="17" spans="1:34" s="43" customFormat="1" ht="42.75" customHeight="1" thickBot="1">
      <c r="A17" s="41" t="s">
        <v>11</v>
      </c>
      <c r="B17" s="70">
        <f>SUM(B4:B16)</f>
        <v>93906419.039999977</v>
      </c>
      <c r="C17" s="70">
        <f>SUM(C4:C16)</f>
        <v>-753775.74</v>
      </c>
      <c r="D17" s="70">
        <f>SUM(D4:D16)</f>
        <v>-7832.5199999999986</v>
      </c>
      <c r="E17" s="70">
        <f t="shared" ref="E17:L17" si="1">SUM(E4:E16)</f>
        <v>0</v>
      </c>
      <c r="F17" s="70">
        <f t="shared" si="1"/>
        <v>0</v>
      </c>
      <c r="G17" s="70">
        <f t="shared" si="1"/>
        <v>316095.40000000002</v>
      </c>
      <c r="H17" s="70">
        <f t="shared" si="1"/>
        <v>-400134</v>
      </c>
      <c r="I17" s="70">
        <f t="shared" si="1"/>
        <v>0</v>
      </c>
      <c r="J17" s="70">
        <f t="shared" si="1"/>
        <v>0</v>
      </c>
      <c r="K17" s="70">
        <f t="shared" si="1"/>
        <v>-1399799.52</v>
      </c>
      <c r="L17" s="70">
        <f t="shared" si="1"/>
        <v>0</v>
      </c>
      <c r="M17" s="70">
        <f>SUM(M4:M16)</f>
        <v>0</v>
      </c>
      <c r="N17" s="70">
        <f>SUM(N4:N16)</f>
        <v>91660972.659999996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s="42" customFormat="1" ht="42.75" customHeight="1">
      <c r="A18" s="4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34" s="27" customFormat="1" ht="33" customHeight="1">
      <c r="A19" s="13"/>
      <c r="B19" s="13"/>
      <c r="C19" s="13"/>
      <c r="D19" s="13"/>
      <c r="E19" s="13"/>
      <c r="F19" s="13"/>
      <c r="G19" s="13"/>
      <c r="H19" s="34"/>
      <c r="I19" s="13"/>
      <c r="J19" s="13"/>
      <c r="K19" s="13"/>
      <c r="L19" s="13"/>
      <c r="M19" s="13"/>
      <c r="N19" s="30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6" t="s">
        <v>36</v>
      </c>
      <c r="B20" s="57"/>
      <c r="C20" s="57"/>
      <c r="D20" s="9"/>
      <c r="E20" s="10" t="s">
        <v>34</v>
      </c>
      <c r="F20" s="11"/>
      <c r="G20" s="10" t="s">
        <v>0</v>
      </c>
      <c r="H20" s="35"/>
      <c r="I20" s="12"/>
      <c r="J20" s="13"/>
      <c r="K20" s="13"/>
      <c r="L20" s="13"/>
      <c r="M20" s="13"/>
      <c r="N20" s="4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5" t="s">
        <v>16</v>
      </c>
      <c r="B21" s="55"/>
      <c r="C21" s="55"/>
      <c r="D21" s="33"/>
      <c r="E21" s="48">
        <v>391276746</v>
      </c>
      <c r="F21" s="49" t="s">
        <v>13</v>
      </c>
      <c r="G21" s="48">
        <f>ROUND(E21*0.24,2)</f>
        <v>93906419.040000007</v>
      </c>
      <c r="H21" s="36"/>
      <c r="I21" s="2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5" t="s">
        <v>29</v>
      </c>
      <c r="B22" s="55"/>
      <c r="C22" s="55"/>
      <c r="D22" s="33"/>
      <c r="E22" s="47">
        <v>-753775.74</v>
      </c>
      <c r="F22" s="49" t="s">
        <v>15</v>
      </c>
      <c r="G22" s="47">
        <f>E22</f>
        <v>-753775.74</v>
      </c>
      <c r="H22" s="36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5" t="s">
        <v>26</v>
      </c>
      <c r="B23" s="55"/>
      <c r="C23" s="55"/>
      <c r="D23" s="33"/>
      <c r="E23" s="47">
        <v>-7832.52</v>
      </c>
      <c r="F23" s="49" t="s">
        <v>15</v>
      </c>
      <c r="G23" s="47">
        <f>E23</f>
        <v>-7832.52</v>
      </c>
      <c r="H23" s="36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hidden="1" customHeight="1">
      <c r="A24" s="55" t="s">
        <v>22</v>
      </c>
      <c r="B24" s="55"/>
      <c r="C24" s="55"/>
      <c r="D24" s="33"/>
      <c r="E24" s="48"/>
      <c r="F24" s="49" t="s">
        <v>14</v>
      </c>
      <c r="G24" s="48">
        <f>ROUND(E24*0.2,2)</f>
        <v>0</v>
      </c>
      <c r="H24" s="36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hidden="1" customHeight="1">
      <c r="A25" s="55" t="s">
        <v>18</v>
      </c>
      <c r="B25" s="55"/>
      <c r="C25" s="55"/>
      <c r="D25" s="33"/>
      <c r="E25" s="50"/>
      <c r="F25" s="49" t="s">
        <v>14</v>
      </c>
      <c r="G25" s="48">
        <f>ROUND(E25*0.2,2)</f>
        <v>0</v>
      </c>
      <c r="H25" s="36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5" t="s">
        <v>19</v>
      </c>
      <c r="B26" s="55"/>
      <c r="C26" s="55"/>
      <c r="D26" s="33"/>
      <c r="E26" s="48">
        <v>1580477</v>
      </c>
      <c r="F26" s="49" t="s">
        <v>14</v>
      </c>
      <c r="G26" s="48">
        <f>ROUND(E26*0.2,2)</f>
        <v>316095.40000000002</v>
      </c>
      <c r="H26" s="36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5" t="s">
        <v>20</v>
      </c>
      <c r="B27" s="55"/>
      <c r="C27" s="55"/>
      <c r="D27" s="33"/>
      <c r="E27" s="47">
        <v>-1667225</v>
      </c>
      <c r="F27" s="49" t="s">
        <v>13</v>
      </c>
      <c r="G27" s="47">
        <f>ROUND(E27*0.24,2)</f>
        <v>-400134</v>
      </c>
      <c r="H27" s="36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hidden="1" customHeight="1">
      <c r="A28" s="55" t="s">
        <v>23</v>
      </c>
      <c r="B28" s="55"/>
      <c r="C28" s="55"/>
      <c r="D28" s="55"/>
      <c r="E28" s="47"/>
      <c r="F28" s="49" t="s">
        <v>14</v>
      </c>
      <c r="G28" s="47">
        <f>ROUND(E28*0.2,2)</f>
        <v>0</v>
      </c>
      <c r="H28" s="36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hidden="1" customHeight="1">
      <c r="A29" s="55" t="s">
        <v>24</v>
      </c>
      <c r="B29" s="55"/>
      <c r="C29" s="55"/>
      <c r="D29" s="55"/>
      <c r="E29" s="47"/>
      <c r="F29" s="49" t="s">
        <v>14</v>
      </c>
      <c r="G29" s="47">
        <f>ROUND(E29*0.2,2)</f>
        <v>0</v>
      </c>
      <c r="H29" s="36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5" t="s">
        <v>21</v>
      </c>
      <c r="B30" s="55"/>
      <c r="C30" s="55"/>
      <c r="D30" s="33"/>
      <c r="E30" s="47">
        <v>-5832498</v>
      </c>
      <c r="F30" s="49" t="s">
        <v>13</v>
      </c>
      <c r="G30" s="47">
        <f>ROUND(E30*0.24,2)</f>
        <v>-1399799.52</v>
      </c>
      <c r="H30" s="36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 hidden="1">
      <c r="A31" s="32" t="s">
        <v>28</v>
      </c>
      <c r="B31" s="32"/>
      <c r="C31" s="32"/>
      <c r="D31" s="33"/>
      <c r="E31" s="48"/>
      <c r="F31" s="49"/>
      <c r="G31" s="48"/>
      <c r="H31" s="36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hidden="1" customHeight="1">
      <c r="A32" s="55" t="str">
        <f>+M2</f>
        <v>ART. 126 de la LISR  (Enajenación de Bienes)</v>
      </c>
      <c r="B32" s="55"/>
      <c r="C32" s="55"/>
      <c r="D32" s="33"/>
      <c r="E32" s="48"/>
      <c r="F32" s="49" t="s">
        <v>14</v>
      </c>
      <c r="G32" s="48">
        <f>ROUND(E32*0.2,2)</f>
        <v>0</v>
      </c>
      <c r="H32" s="36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4" t="s">
        <v>11</v>
      </c>
      <c r="B33" s="54"/>
      <c r="C33" s="54"/>
      <c r="D33" s="14"/>
      <c r="E33" s="51">
        <f>SUM(E21:E32)</f>
        <v>384595891.74000001</v>
      </c>
      <c r="F33" s="52"/>
      <c r="G33" s="51">
        <f>SUM(G21:G32)</f>
        <v>91660972.660000026</v>
      </c>
      <c r="H33" s="46"/>
      <c r="I33" s="31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4"/>
      <c r="F34" s="7"/>
      <c r="G34" s="29"/>
      <c r="H34" s="36"/>
      <c r="I34" s="7"/>
      <c r="J34" s="8"/>
      <c r="K34" s="8"/>
      <c r="L34" s="8"/>
      <c r="M34" s="8"/>
      <c r="N34" s="8"/>
    </row>
    <row r="35" spans="1:14" ht="25.5">
      <c r="A35" s="15"/>
      <c r="B35" s="15"/>
      <c r="C35" s="15"/>
      <c r="D35" s="15"/>
      <c r="E35" s="15"/>
      <c r="F35" s="15"/>
      <c r="G35" s="26"/>
      <c r="H35" s="37"/>
      <c r="I35" s="15"/>
    </row>
    <row r="36" spans="1:14">
      <c r="A36" s="15"/>
      <c r="B36" s="15"/>
      <c r="C36" s="15"/>
      <c r="D36" s="15"/>
      <c r="E36" s="15"/>
      <c r="F36" s="15"/>
      <c r="G36" s="15"/>
      <c r="H36" s="37"/>
      <c r="I36" s="15"/>
    </row>
    <row r="37" spans="1:14" s="1" customFormat="1" ht="18">
      <c r="A37" s="53"/>
      <c r="B37" s="53"/>
      <c r="C37" s="53"/>
      <c r="D37" s="16"/>
      <c r="E37" s="17"/>
      <c r="F37" s="18"/>
      <c r="G37" s="17"/>
      <c r="H37" s="21"/>
      <c r="I37" s="18"/>
      <c r="J37" s="17"/>
    </row>
    <row r="38" spans="1:14" s="1" customFormat="1" ht="11.25" customHeight="1">
      <c r="A38" s="53"/>
      <c r="B38" s="53"/>
      <c r="C38" s="53"/>
      <c r="D38" s="16"/>
      <c r="E38" s="17"/>
      <c r="F38" s="18"/>
      <c r="G38" s="17"/>
      <c r="H38" s="21"/>
      <c r="I38" s="18"/>
      <c r="J38" s="17"/>
    </row>
    <row r="39" spans="1:14" s="1" customFormat="1" ht="18" hidden="1">
      <c r="A39" s="53"/>
      <c r="B39" s="53"/>
      <c r="C39" s="53"/>
      <c r="D39" s="16"/>
      <c r="E39" s="17"/>
      <c r="F39" s="18"/>
      <c r="G39" s="17"/>
      <c r="H39" s="21"/>
      <c r="I39" s="18"/>
      <c r="J39" s="17"/>
    </row>
    <row r="40" spans="1:14" s="1" customFormat="1" ht="18">
      <c r="A40" s="53"/>
      <c r="B40" s="53"/>
      <c r="C40" s="53"/>
      <c r="D40" s="16"/>
      <c r="E40" s="17"/>
      <c r="F40" s="18"/>
      <c r="G40" s="17"/>
      <c r="H40" s="21"/>
      <c r="I40" s="18"/>
      <c r="J40" s="17"/>
    </row>
    <row r="41" spans="1:14" s="1" customFormat="1" ht="18">
      <c r="A41" s="53"/>
      <c r="B41" s="53"/>
      <c r="C41" s="53"/>
      <c r="D41" s="16"/>
      <c r="E41" s="17"/>
      <c r="F41" s="18"/>
      <c r="G41" s="17"/>
      <c r="H41" s="21"/>
      <c r="I41" s="18"/>
      <c r="J41" s="17"/>
    </row>
    <row r="42" spans="1:14" s="1" customFormat="1" ht="18">
      <c r="A42" s="53"/>
      <c r="B42" s="53"/>
      <c r="C42" s="53"/>
      <c r="D42" s="16"/>
      <c r="E42" s="17"/>
      <c r="F42" s="18"/>
      <c r="G42" s="17"/>
      <c r="H42" s="21"/>
      <c r="I42" s="18"/>
      <c r="J42" s="17"/>
    </row>
    <row r="43" spans="1:14" s="1" customFormat="1" ht="18">
      <c r="A43" s="53"/>
      <c r="B43" s="53"/>
      <c r="C43" s="53"/>
      <c r="D43" s="16"/>
      <c r="E43" s="17"/>
      <c r="F43" s="18"/>
      <c r="G43" s="17"/>
      <c r="H43" s="21"/>
      <c r="I43" s="18"/>
      <c r="J43" s="17"/>
    </row>
    <row r="44" spans="1:14" s="1" customFormat="1" ht="18">
      <c r="A44" s="53"/>
      <c r="B44" s="53"/>
      <c r="C44" s="53"/>
      <c r="D44" s="16"/>
      <c r="E44" s="17"/>
      <c r="F44" s="18"/>
      <c r="G44" s="17"/>
      <c r="H44" s="21"/>
      <c r="I44" s="18"/>
      <c r="J44" s="17"/>
    </row>
    <row r="45" spans="1:14" s="1" customFormat="1" ht="18">
      <c r="A45" s="53"/>
      <c r="B45" s="53"/>
      <c r="C45" s="53"/>
      <c r="D45" s="19"/>
      <c r="E45" s="17"/>
      <c r="F45" s="18"/>
      <c r="G45" s="17"/>
      <c r="H45" s="21"/>
      <c r="I45" s="18"/>
      <c r="J45" s="17"/>
    </row>
    <row r="46" spans="1:14" s="1" customFormat="1" ht="18">
      <c r="A46" s="53"/>
      <c r="B46" s="53"/>
      <c r="C46" s="53"/>
      <c r="D46" s="16"/>
      <c r="E46" s="17"/>
      <c r="F46" s="18"/>
      <c r="G46" s="17"/>
      <c r="H46" s="21"/>
      <c r="I46" s="18"/>
      <c r="J46" s="17"/>
    </row>
    <row r="47" spans="1:14" ht="18">
      <c r="A47" s="15"/>
      <c r="B47" s="15"/>
      <c r="C47" s="15"/>
      <c r="D47" s="20"/>
      <c r="E47" s="20"/>
      <c r="F47" s="20"/>
      <c r="G47" s="20"/>
      <c r="H47" s="38"/>
      <c r="I47" s="20"/>
      <c r="J47" s="20"/>
    </row>
    <row r="48" spans="1:14" ht="15.75">
      <c r="A48" s="15"/>
      <c r="B48" s="15"/>
      <c r="C48" s="15"/>
      <c r="D48" s="21"/>
      <c r="E48" s="21"/>
      <c r="F48" s="17"/>
      <c r="G48" s="17"/>
      <c r="H48" s="21"/>
      <c r="I48" s="18"/>
    </row>
    <row r="49" spans="4:9" ht="15.75">
      <c r="D49" s="22"/>
      <c r="E49" s="22"/>
      <c r="F49" s="22"/>
      <c r="G49" s="22"/>
      <c r="I49" s="23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2025-05-30T21:57:29Z</cp:lastPrinted>
  <dcterms:created xsi:type="dcterms:W3CDTF">2008-01-30T14:54:54Z</dcterms:created>
  <dcterms:modified xsi:type="dcterms:W3CDTF">2025-05-30T22:05:54Z</dcterms:modified>
</cp:coreProperties>
</file>