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i unidad\Elizabeth\01-PARTICIPACIONES ELI\05-PORTAL DEL MES\"/>
    </mc:Choice>
  </mc:AlternateContent>
  <xr:revisionPtr revIDLastSave="0" documentId="13_ncr:1_{2A06CC79-3F72-4687-A9DD-76E4898095B7}" xr6:coauthVersionLast="36" xr6:coauthVersionMax="47" xr10:uidLastSave="{00000000-0000-0000-0000-000000000000}"/>
  <bookViews>
    <workbookView xWindow="13680" yWindow="0" windowWidth="6915" windowHeight="10905" xr2:uid="{00000000-000D-0000-FFFF-FFFF00000000}"/>
  </bookViews>
  <sheets>
    <sheet name="PORTAL SEFIN" sheetId="34" r:id="rId1"/>
  </sheets>
  <definedNames>
    <definedName name="_xlnm.Print_Area" localSheetId="0">'PORTAL SEFIN'!$A$1:$N$35</definedName>
  </definedNames>
  <calcPr calcId="191029"/>
</workbook>
</file>

<file path=xl/calcChain.xml><?xml version="1.0" encoding="utf-8"?>
<calcChain xmlns="http://schemas.openxmlformats.org/spreadsheetml/2006/main">
  <c r="L17" i="34" l="1"/>
  <c r="G23" i="34" l="1"/>
  <c r="C17" i="34" l="1"/>
  <c r="N4" i="34"/>
  <c r="G29" i="34"/>
  <c r="G33" i="34" l="1"/>
  <c r="A33" i="34"/>
  <c r="G31" i="34"/>
  <c r="G30" i="34"/>
  <c r="G28" i="34"/>
  <c r="G27" i="34"/>
  <c r="G26" i="34"/>
  <c r="G25" i="34"/>
  <c r="G24" i="34"/>
  <c r="G22" i="34"/>
  <c r="M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34" i="34"/>
  <c r="E34" i="34"/>
</calcChain>
</file>

<file path=xl/sharedStrings.xml><?xml version="1.0" encoding="utf-8"?>
<sst xmlns="http://schemas.openxmlformats.org/spreadsheetml/2006/main" count="58" uniqueCount="42">
  <si>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</si>
  <si>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</si>
  <si>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</si>
  <si>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</si>
  <si>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</si>
  <si>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</si>
  <si>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</si>
  <si>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</si>
  <si>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</si>
  <si>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</si>
  <si>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</si>
  <si>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</si>
  <si>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</si>
  <si>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</si>
  <si>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</si>
  <si>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</si>
  <si>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</si>
  <si>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</si>
  <si>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</si>
  <si>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</si>
  <si>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</si>
  <si>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</si>
  <si>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</si>
  <si>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</si>
  <si>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</si>
  <si>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</si>
  <si>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</si>
  <si>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</si>
  <si>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</si>
  <si>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</si>
  <si>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</si>
  <si>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</si>
  <si>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</si>
  <si>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</si>
  <si>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</si>
  <si>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</si>
  <si>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ESTADO</t>
  </si>
  <si>
    <t>JULIO 2025</t>
  </si>
  <si>
    <t>PARTICIPACIONES A MUNICIPIOS JULIO 2025</t>
  </si>
  <si>
    <t>* Ingresos causados en ejercicios fiscales anteriores al ejercicio 2010.</t>
  </si>
  <si>
    <t>Art. 4°.-A, Fracción I de la Ley de Coordinación Fiscal (Gasolinas) /1</t>
  </si>
  <si>
    <t>/1 Se compensa el ajuste de coeficientes del Art. 4°-A, Fracción I de la Ley de Coordinación Fiscal (Gasolinas), determinado en el mes de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</si>
</sst>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9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/>
    <xf numFmtId="0" fontId="29" fillId="2" borderId="0" xfId="1" applyFont="1" applyFill="1" applyAlignment="1">
      <alignment horizontal="center" vertical="center"/>
    </xf>
    <xf numFmtId="0" fontId="29" fillId="4" borderId="0" xfId="1" applyFont="1" applyFill="1" applyAlignment="1">
      <alignment horizontal="center" vertical="center"/>
    </xf>
    <xf numFmtId="0" fontId="29" fillId="2" borderId="0" xfId="1" applyFont="1" applyFill="1" applyAlignment="1">
      <alignment vertical="center"/>
    </xf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Alignment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/>
    <xf numFmtId="3" fontId="30" fillId="2" borderId="0" xfId="47" applyNumberFormat="1" applyFont="1" applyFill="1"/>
    <xf numFmtId="44" fontId="27" fillId="2" borderId="0" xfId="47" applyNumberFormat="1" applyFont="1" applyFill="1"/>
    <xf numFmtId="0" fontId="31" fillId="2" borderId="0" xfId="1" applyFont="1" applyFill="1" applyAlignment="1">
      <alignment horizontal="left" vertical="center" wrapText="1"/>
    </xf>
    <xf numFmtId="0" fontId="26" fillId="2" borderId="0" xfId="1" applyFont="1" applyFill="1" applyAlignment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49" fontId="29" fillId="4" borderId="0" xfId="1" quotePrefix="1" applyNumberFormat="1" applyFont="1" applyFill="1" applyAlignment="1">
      <alignment horizontal="center" vertical="center"/>
    </xf>
    <xf numFmtId="49" fontId="29" fillId="4" borderId="0" xfId="1" applyNumberFormat="1" applyFont="1" applyFill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Alignment="1">
      <alignment horizontal="center" vertical="center" wrapText="1"/>
    </xf>
    <xf numFmtId="0" fontId="31" fillId="2" borderId="0" xfId="1" applyFont="1" applyFill="1" applyAlignment="1">
      <alignment horizontal="left" vertical="center" wrapText="1"/>
    </xf>
    <xf numFmtId="0" fontId="26" fillId="2" borderId="0" xfId="1" applyFont="1" applyFill="1" applyAlignment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26</xdr:row>
      <xdr:rowOff>19050</xdr:rowOff>
    </xdr:from>
    <xdr:to>
      <xdr:col>6</xdr:col>
      <xdr:colOff>732663</xdr:colOff>
      <xdr:row>26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723138</xdr:colOff>
      <xdr:row>24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29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24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29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32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32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50"/>
  <sheetViews>
    <sheetView tabSelected="1" view="pageBreakPreview" zoomScale="40" zoomScaleNormal="50" zoomScaleSheetLayoutView="40" workbookViewId="0">
      <selection activeCell="M6" sqref="M6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39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3" customFormat="1" ht="63.75" customHeight="1" thickBot="1">
      <c r="A2" s="50" t="s">
        <v>27</v>
      </c>
      <c r="B2" s="50" t="s">
        <v>33</v>
      </c>
      <c r="C2" s="50" t="s">
        <v>17</v>
      </c>
      <c r="D2" s="50"/>
      <c r="E2" s="50" t="s">
        <v>22</v>
      </c>
      <c r="F2" s="50" t="s">
        <v>18</v>
      </c>
      <c r="G2" s="50" t="s">
        <v>19</v>
      </c>
      <c r="H2" s="51" t="s">
        <v>20</v>
      </c>
      <c r="I2" s="50" t="s">
        <v>40</v>
      </c>
      <c r="J2" s="50" t="s">
        <v>24</v>
      </c>
      <c r="K2" s="50" t="s">
        <v>21</v>
      </c>
      <c r="L2" s="52" t="s">
        <v>28</v>
      </c>
      <c r="M2" s="52" t="s">
        <v>30</v>
      </c>
      <c r="N2" s="54" t="s">
        <v>25</v>
      </c>
    </row>
    <row r="3" spans="1:14" s="3" customFormat="1" ht="43.5" customHeight="1" thickBot="1">
      <c r="A3" s="50"/>
      <c r="B3" s="50"/>
      <c r="C3" s="24">
        <v>0.7</v>
      </c>
      <c r="D3" s="24">
        <v>0.3</v>
      </c>
      <c r="E3" s="50"/>
      <c r="F3" s="50"/>
      <c r="G3" s="50"/>
      <c r="H3" s="51"/>
      <c r="I3" s="50"/>
      <c r="J3" s="50"/>
      <c r="K3" s="50"/>
      <c r="L3" s="53"/>
      <c r="M3" s="53"/>
      <c r="N3" s="54"/>
    </row>
    <row r="4" spans="1:14" ht="29.25" customHeight="1" thickBot="1">
      <c r="A4" s="4" t="s">
        <v>9</v>
      </c>
      <c r="B4" s="44">
        <v>5813528.7199999997</v>
      </c>
      <c r="C4" s="44">
        <v>1147744.77</v>
      </c>
      <c r="D4" s="44">
        <v>241366.21</v>
      </c>
      <c r="E4" s="44">
        <v>48507.29</v>
      </c>
      <c r="F4" s="44">
        <v>0</v>
      </c>
      <c r="G4" s="44">
        <v>84402.81</v>
      </c>
      <c r="H4" s="44">
        <v>177261.82</v>
      </c>
      <c r="I4" s="44">
        <v>168277.24</v>
      </c>
      <c r="J4" s="44">
        <v>11440.96</v>
      </c>
      <c r="K4" s="44">
        <v>1122501.53</v>
      </c>
      <c r="L4" s="44">
        <v>804169</v>
      </c>
      <c r="M4" s="44">
        <v>6386.22</v>
      </c>
      <c r="N4" s="44">
        <f>SUM(B4:M4)</f>
        <v>9625586.5700000003</v>
      </c>
    </row>
    <row r="5" spans="1:14" ht="29.25" customHeight="1" thickBot="1">
      <c r="A5" s="5" t="s">
        <v>1</v>
      </c>
      <c r="B5" s="45">
        <v>6408549.7000000002</v>
      </c>
      <c r="C5" s="45">
        <v>1265217.7</v>
      </c>
      <c r="D5" s="45">
        <v>304294.88</v>
      </c>
      <c r="E5" s="45">
        <v>53472.07</v>
      </c>
      <c r="F5" s="45">
        <v>0</v>
      </c>
      <c r="G5" s="45">
        <v>93041.53</v>
      </c>
      <c r="H5" s="45">
        <v>177698.23</v>
      </c>
      <c r="I5" s="45">
        <v>251408.68</v>
      </c>
      <c r="J5" s="45">
        <v>12611.95</v>
      </c>
      <c r="K5" s="45">
        <v>1141025.6499999999</v>
      </c>
      <c r="L5" s="45">
        <v>313145</v>
      </c>
      <c r="M5" s="45">
        <v>7825.1</v>
      </c>
      <c r="N5" s="45">
        <f t="shared" ref="N5:N16" si="0">SUM(B5:M5)</f>
        <v>10028290.49</v>
      </c>
    </row>
    <row r="6" spans="1:14" ht="29.25" customHeight="1" thickBot="1">
      <c r="A6" s="4" t="s">
        <v>2</v>
      </c>
      <c r="B6" s="44">
        <v>43092770</v>
      </c>
      <c r="C6" s="44">
        <v>8507655.8399999999</v>
      </c>
      <c r="D6" s="44">
        <v>2425559.9500000002</v>
      </c>
      <c r="E6" s="44">
        <v>359560.2</v>
      </c>
      <c r="F6" s="44">
        <v>0</v>
      </c>
      <c r="G6" s="44">
        <v>625635.65</v>
      </c>
      <c r="H6" s="44">
        <v>877954.15</v>
      </c>
      <c r="I6" s="44">
        <v>1673245.3199999998</v>
      </c>
      <c r="J6" s="44">
        <v>84806.09</v>
      </c>
      <c r="K6" s="44">
        <v>5135362.1500000004</v>
      </c>
      <c r="L6" s="44">
        <v>3705761</v>
      </c>
      <c r="M6" s="44">
        <v>40189.01</v>
      </c>
      <c r="N6" s="44">
        <f t="shared" si="0"/>
        <v>66528499.360000007</v>
      </c>
    </row>
    <row r="7" spans="1:14" ht="29.25" customHeight="1" thickBot="1">
      <c r="A7" s="5" t="s">
        <v>10</v>
      </c>
      <c r="B7" s="45">
        <v>7888645.4199999999</v>
      </c>
      <c r="C7" s="45">
        <v>1557427.85</v>
      </c>
      <c r="D7" s="45">
        <v>387058.68</v>
      </c>
      <c r="E7" s="45">
        <v>65821.78</v>
      </c>
      <c r="F7" s="45">
        <v>0</v>
      </c>
      <c r="G7" s="45">
        <v>114530.07</v>
      </c>
      <c r="H7" s="45">
        <v>224009.8</v>
      </c>
      <c r="I7" s="45">
        <v>287118.66000000003</v>
      </c>
      <c r="J7" s="45">
        <v>15524.77</v>
      </c>
      <c r="K7" s="45">
        <v>1398106.26</v>
      </c>
      <c r="L7" s="45">
        <v>1157752</v>
      </c>
      <c r="M7" s="45">
        <v>8344.4500000000007</v>
      </c>
      <c r="N7" s="45">
        <f t="shared" si="0"/>
        <v>13104339.739999998</v>
      </c>
    </row>
    <row r="8" spans="1:14" ht="29.25" customHeight="1" thickBot="1">
      <c r="A8" s="4" t="s">
        <v>12</v>
      </c>
      <c r="B8" s="44">
        <v>39085024.039999999</v>
      </c>
      <c r="C8" s="44">
        <v>7716420.4800000004</v>
      </c>
      <c r="D8" s="44">
        <v>1951206.92</v>
      </c>
      <c r="E8" s="44">
        <v>326120.12</v>
      </c>
      <c r="F8" s="44">
        <v>0</v>
      </c>
      <c r="G8" s="44">
        <v>567449.80999999994</v>
      </c>
      <c r="H8" s="44">
        <v>843388.78</v>
      </c>
      <c r="I8" s="44">
        <v>1672927.2</v>
      </c>
      <c r="J8" s="44">
        <v>76918.89</v>
      </c>
      <c r="K8" s="44">
        <v>5201182.87</v>
      </c>
      <c r="L8" s="44">
        <v>24662491</v>
      </c>
      <c r="M8" s="44">
        <v>34361.33</v>
      </c>
      <c r="N8" s="44">
        <f t="shared" si="0"/>
        <v>82137491.439999998</v>
      </c>
    </row>
    <row r="9" spans="1:14" ht="29.25" customHeight="1" thickBot="1">
      <c r="A9" s="5" t="s">
        <v>3</v>
      </c>
      <c r="B9" s="45">
        <v>11403718.26</v>
      </c>
      <c r="C9" s="45">
        <v>2251396.4700000002</v>
      </c>
      <c r="D9" s="45">
        <v>638987</v>
      </c>
      <c r="E9" s="45">
        <v>95151.07</v>
      </c>
      <c r="F9" s="45">
        <v>0</v>
      </c>
      <c r="G9" s="45">
        <v>165563.1</v>
      </c>
      <c r="H9" s="45">
        <v>276854.88</v>
      </c>
      <c r="I9" s="45">
        <v>461678.8</v>
      </c>
      <c r="J9" s="45">
        <v>22442.39</v>
      </c>
      <c r="K9" s="45">
        <v>2103590.84</v>
      </c>
      <c r="L9" s="45">
        <v>995933</v>
      </c>
      <c r="M9" s="45">
        <v>12371.6</v>
      </c>
      <c r="N9" s="45">
        <f t="shared" si="0"/>
        <v>18427687.410000004</v>
      </c>
    </row>
    <row r="10" spans="1:14" ht="29.25" customHeight="1" thickBot="1">
      <c r="A10" s="4" t="s">
        <v>31</v>
      </c>
      <c r="B10" s="44">
        <v>2361476.77</v>
      </c>
      <c r="C10" s="44">
        <v>466218.15</v>
      </c>
      <c r="D10" s="44">
        <v>126745.05</v>
      </c>
      <c r="E10" s="44">
        <v>19703.84</v>
      </c>
      <c r="F10" s="44">
        <v>0</v>
      </c>
      <c r="G10" s="44">
        <v>34284.730000000003</v>
      </c>
      <c r="H10" s="44">
        <v>65338.19</v>
      </c>
      <c r="I10" s="44">
        <v>102853.75</v>
      </c>
      <c r="J10" s="44">
        <v>4647.3599999999997</v>
      </c>
      <c r="K10" s="44">
        <v>419545.49</v>
      </c>
      <c r="L10" s="44">
        <v>210427</v>
      </c>
      <c r="M10" s="44">
        <v>4406.72</v>
      </c>
      <c r="N10" s="44">
        <f t="shared" si="0"/>
        <v>3815647.0499999993</v>
      </c>
    </row>
    <row r="11" spans="1:14" ht="29.25" customHeight="1" thickBot="1">
      <c r="A11" s="5" t="s">
        <v>4</v>
      </c>
      <c r="B11" s="45">
        <v>9688864.5999999996</v>
      </c>
      <c r="C11" s="45">
        <v>1912838.87</v>
      </c>
      <c r="D11" s="45">
        <v>515420</v>
      </c>
      <c r="E11" s="45">
        <v>80842.570000000007</v>
      </c>
      <c r="F11" s="45">
        <v>0</v>
      </c>
      <c r="G11" s="45">
        <v>140666.26999999999</v>
      </c>
      <c r="H11" s="45">
        <v>257981.97</v>
      </c>
      <c r="I11" s="45">
        <v>308887.32999999996</v>
      </c>
      <c r="J11" s="45">
        <v>19067.580000000002</v>
      </c>
      <c r="K11" s="45">
        <v>1517533.75</v>
      </c>
      <c r="L11" s="45">
        <v>326668</v>
      </c>
      <c r="M11" s="45">
        <v>10020.66</v>
      </c>
      <c r="N11" s="45">
        <f t="shared" si="0"/>
        <v>14778791.6</v>
      </c>
    </row>
    <row r="12" spans="1:14" ht="29.25" customHeight="1" thickBot="1">
      <c r="A12" s="4" t="s">
        <v>5</v>
      </c>
      <c r="B12" s="44">
        <v>5817162.9100000001</v>
      </c>
      <c r="C12" s="44">
        <v>1148462.26</v>
      </c>
      <c r="D12" s="44">
        <v>279445.17</v>
      </c>
      <c r="E12" s="44">
        <v>48537.62</v>
      </c>
      <c r="F12" s="44">
        <v>0</v>
      </c>
      <c r="G12" s="44">
        <v>84455.57</v>
      </c>
      <c r="H12" s="44">
        <v>165034.97</v>
      </c>
      <c r="I12" s="44">
        <v>110755.62</v>
      </c>
      <c r="J12" s="44">
        <v>11448.11</v>
      </c>
      <c r="K12" s="44">
        <v>1047994.37</v>
      </c>
      <c r="L12" s="44">
        <v>357961</v>
      </c>
      <c r="M12" s="44">
        <v>6412.37</v>
      </c>
      <c r="N12" s="44">
        <f t="shared" si="0"/>
        <v>9077669.9699999988</v>
      </c>
    </row>
    <row r="13" spans="1:14" ht="29.25" customHeight="1" thickBot="1">
      <c r="A13" s="5" t="s">
        <v>6</v>
      </c>
      <c r="B13" s="45">
        <v>7145794.7800000003</v>
      </c>
      <c r="C13" s="45">
        <v>1410769.43</v>
      </c>
      <c r="D13" s="45">
        <v>278408.90000000002</v>
      </c>
      <c r="E13" s="45">
        <v>59623.54</v>
      </c>
      <c r="F13" s="45">
        <v>0</v>
      </c>
      <c r="G13" s="45">
        <v>103745.1</v>
      </c>
      <c r="H13" s="45">
        <v>191994.77</v>
      </c>
      <c r="I13" s="45">
        <v>152268.85</v>
      </c>
      <c r="J13" s="45">
        <v>14062.84</v>
      </c>
      <c r="K13" s="45">
        <v>1396476.38</v>
      </c>
      <c r="L13" s="45">
        <v>986890</v>
      </c>
      <c r="M13" s="45">
        <v>7729.5</v>
      </c>
      <c r="N13" s="45">
        <f t="shared" si="0"/>
        <v>11747764.09</v>
      </c>
    </row>
    <row r="14" spans="1:14" ht="29.25" customHeight="1" thickBot="1">
      <c r="A14" s="4" t="s">
        <v>7</v>
      </c>
      <c r="B14" s="44">
        <v>5513177.5899999999</v>
      </c>
      <c r="C14" s="44">
        <v>1088447.49</v>
      </c>
      <c r="D14" s="44">
        <v>74333.820000000007</v>
      </c>
      <c r="E14" s="44">
        <v>46001.2</v>
      </c>
      <c r="F14" s="44">
        <v>0</v>
      </c>
      <c r="G14" s="44">
        <v>80042.210000000006</v>
      </c>
      <c r="H14" s="44">
        <v>172404.02</v>
      </c>
      <c r="I14" s="44">
        <v>48442.18</v>
      </c>
      <c r="J14" s="44">
        <v>10849.880000000001</v>
      </c>
      <c r="K14" s="44">
        <v>1385103.2</v>
      </c>
      <c r="L14" s="44">
        <v>942902</v>
      </c>
      <c r="M14" s="44">
        <v>3418.91</v>
      </c>
      <c r="N14" s="44">
        <f t="shared" si="0"/>
        <v>9365122.5</v>
      </c>
    </row>
    <row r="15" spans="1:14" ht="29.25" customHeight="1" thickBot="1">
      <c r="A15" s="5" t="s">
        <v>32</v>
      </c>
      <c r="B15" s="45">
        <v>2176932.6500000004</v>
      </c>
      <c r="C15" s="45">
        <v>429784.25</v>
      </c>
      <c r="D15" s="45">
        <v>105341.53</v>
      </c>
      <c r="E15" s="45">
        <v>18164.03</v>
      </c>
      <c r="F15" s="45">
        <v>0</v>
      </c>
      <c r="G15" s="45">
        <v>31605.46</v>
      </c>
      <c r="H15" s="45">
        <v>55012.05</v>
      </c>
      <c r="I15" s="45">
        <v>79045.23</v>
      </c>
      <c r="J15" s="45">
        <v>4284.18</v>
      </c>
      <c r="K15" s="45">
        <v>417990.69</v>
      </c>
      <c r="L15" s="45">
        <v>20977</v>
      </c>
      <c r="M15" s="45">
        <v>4271.0600000000004</v>
      </c>
      <c r="N15" s="45">
        <f t="shared" si="0"/>
        <v>3343408.13</v>
      </c>
    </row>
    <row r="16" spans="1:14" ht="29.25" customHeight="1" thickBot="1">
      <c r="A16" s="4" t="s">
        <v>8</v>
      </c>
      <c r="B16" s="44">
        <v>4114552.56</v>
      </c>
      <c r="C16" s="44">
        <v>812321.82</v>
      </c>
      <c r="D16" s="44">
        <v>84377.85</v>
      </c>
      <c r="E16" s="44">
        <v>34331.269999999997</v>
      </c>
      <c r="F16" s="44">
        <v>0</v>
      </c>
      <c r="G16" s="44">
        <v>59736.49</v>
      </c>
      <c r="H16" s="44">
        <v>128759.81</v>
      </c>
      <c r="I16" s="44">
        <v>65725.14</v>
      </c>
      <c r="J16" s="44">
        <v>8097.4000000000005</v>
      </c>
      <c r="K16" s="44">
        <v>813675.14</v>
      </c>
      <c r="L16" s="44">
        <v>605670</v>
      </c>
      <c r="M16" s="44">
        <v>3775.67</v>
      </c>
      <c r="N16" s="44">
        <f t="shared" si="0"/>
        <v>6731023.1499999985</v>
      </c>
    </row>
    <row r="17" spans="1:34" s="43" customFormat="1" ht="42.75" customHeight="1" thickBot="1">
      <c r="A17" s="41" t="s">
        <v>11</v>
      </c>
      <c r="B17" s="34">
        <f>SUM(B4:B16)</f>
        <v>150510198</v>
      </c>
      <c r="C17" s="34">
        <f>SUM(C4:C16)</f>
        <v>29714705.379999999</v>
      </c>
      <c r="D17" s="34">
        <f>SUM(D4:D16)</f>
        <v>7412545.9600000009</v>
      </c>
      <c r="E17" s="34">
        <f t="shared" ref="E17:K17" si="1">SUM(E4:E16)</f>
        <v>1255836.6000000001</v>
      </c>
      <c r="F17" s="34">
        <f t="shared" si="1"/>
        <v>0</v>
      </c>
      <c r="G17" s="34">
        <f t="shared" si="1"/>
        <v>2185158.8000000007</v>
      </c>
      <c r="H17" s="34">
        <f t="shared" si="1"/>
        <v>3613693.4400000004</v>
      </c>
      <c r="I17" s="34">
        <f t="shared" si="1"/>
        <v>5382633.9999999991</v>
      </c>
      <c r="J17" s="34">
        <f t="shared" si="1"/>
        <v>296202.40000000002</v>
      </c>
      <c r="K17" s="34">
        <f t="shared" si="1"/>
        <v>23100088.32</v>
      </c>
      <c r="L17" s="34">
        <f>SUM(L4:L16)</f>
        <v>35090746</v>
      </c>
      <c r="M17" s="34">
        <f>SUM(M4:M16)</f>
        <v>149512.60000000003</v>
      </c>
      <c r="N17" s="34">
        <f>SUM(N4:N16)</f>
        <v>258711321.50000003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</row>
    <row r="18" spans="1:34" s="42" customFormat="1" ht="21.75" customHeight="1">
      <c r="A18" s="58" t="s">
        <v>39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spans="1:34" s="42" customFormat="1" ht="21.75" customHeight="1">
      <c r="A19" s="58" t="s">
        <v>41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34" s="28" customFormat="1" ht="25.5" customHeight="1">
      <c r="L20" s="58"/>
      <c r="M20" s="58"/>
      <c r="N20" s="58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 s="6" customFormat="1" ht="24.75" customHeight="1">
      <c r="A21" s="47" t="s">
        <v>37</v>
      </c>
      <c r="B21" s="48"/>
      <c r="C21" s="48"/>
      <c r="D21" s="8"/>
      <c r="E21" s="9" t="s">
        <v>36</v>
      </c>
      <c r="F21" s="10"/>
      <c r="G21" s="9" t="s">
        <v>0</v>
      </c>
      <c r="H21" s="35"/>
      <c r="I21" s="11"/>
      <c r="J21" s="11"/>
      <c r="K21" s="11"/>
      <c r="L21" s="11"/>
      <c r="M21" s="11"/>
      <c r="N21" s="4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s="6" customFormat="1" ht="24.75" customHeight="1">
      <c r="A22" s="56" t="s">
        <v>16</v>
      </c>
      <c r="B22" s="56"/>
      <c r="C22" s="56"/>
      <c r="D22" s="33"/>
      <c r="E22" s="25">
        <v>627125825</v>
      </c>
      <c r="F22" s="12" t="s">
        <v>13</v>
      </c>
      <c r="G22" s="25">
        <f>ROUND(E22*0.24,2)</f>
        <v>150510198</v>
      </c>
      <c r="H22" s="36"/>
      <c r="I22" s="29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s="6" customFormat="1" ht="24.75" customHeight="1">
      <c r="A23" s="56" t="s">
        <v>29</v>
      </c>
      <c r="B23" s="56"/>
      <c r="C23" s="56"/>
      <c r="D23" s="33"/>
      <c r="E23" s="25">
        <v>29714705.379999999</v>
      </c>
      <c r="F23" s="12" t="s">
        <v>15</v>
      </c>
      <c r="G23" s="25">
        <f>E23</f>
        <v>29714705.379999999</v>
      </c>
      <c r="H23" s="36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s="6" customFormat="1" ht="26.25" customHeight="1">
      <c r="A24" s="56" t="s">
        <v>26</v>
      </c>
      <c r="B24" s="56"/>
      <c r="C24" s="56"/>
      <c r="D24" s="33" t="s">
        <v>34</v>
      </c>
      <c r="E24" s="25">
        <v>7412545.96</v>
      </c>
      <c r="F24" s="12" t="s">
        <v>15</v>
      </c>
      <c r="G24" s="25">
        <f>E24</f>
        <v>7412545.96</v>
      </c>
      <c r="H24" s="36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s="6" customFormat="1" ht="24" customHeight="1">
      <c r="A25" s="56" t="s">
        <v>22</v>
      </c>
      <c r="B25" s="56"/>
      <c r="C25" s="56"/>
      <c r="D25" s="33"/>
      <c r="E25" s="25">
        <v>6279183</v>
      </c>
      <c r="F25" s="12" t="s">
        <v>14</v>
      </c>
      <c r="G25" s="25">
        <f>ROUND(E25*0.2,2)</f>
        <v>1255836.6000000001</v>
      </c>
      <c r="H25" s="3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s="6" customFormat="1" ht="27" customHeight="1">
      <c r="A26" s="56" t="s">
        <v>18</v>
      </c>
      <c r="B26" s="56"/>
      <c r="C26" s="56"/>
      <c r="D26" s="33"/>
      <c r="E26" s="27">
        <v>0</v>
      </c>
      <c r="F26" s="12" t="s">
        <v>14</v>
      </c>
      <c r="G26" s="25">
        <f>ROUND(E26*0.2,2)</f>
        <v>0</v>
      </c>
      <c r="H26" s="3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s="6" customFormat="1" ht="32.25" customHeight="1">
      <c r="A27" s="56" t="s">
        <v>19</v>
      </c>
      <c r="B27" s="56"/>
      <c r="C27" s="56"/>
      <c r="D27" s="33"/>
      <c r="E27" s="25">
        <v>10925794</v>
      </c>
      <c r="F27" s="12" t="s">
        <v>14</v>
      </c>
      <c r="G27" s="25">
        <f>ROUND(E27*0.2,2)</f>
        <v>2185158.7999999998</v>
      </c>
      <c r="H27" s="3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s="6" customFormat="1" ht="32.25" customHeight="1">
      <c r="A28" s="56" t="s">
        <v>20</v>
      </c>
      <c r="B28" s="56"/>
      <c r="C28" s="56"/>
      <c r="D28" s="33"/>
      <c r="E28" s="25">
        <v>15057056</v>
      </c>
      <c r="F28" s="12" t="s">
        <v>13</v>
      </c>
      <c r="G28" s="25">
        <f>ROUND(E28*0.24,2)</f>
        <v>3613693.44</v>
      </c>
      <c r="H28" s="3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s="6" customFormat="1" ht="33.75" customHeight="1">
      <c r="A29" s="56" t="s">
        <v>23</v>
      </c>
      <c r="B29" s="56"/>
      <c r="C29" s="56"/>
      <c r="D29" s="56"/>
      <c r="E29" s="25">
        <v>26913170</v>
      </c>
      <c r="F29" s="12" t="s">
        <v>14</v>
      </c>
      <c r="G29" s="25">
        <f>ROUND(E29*0.2,2)</f>
        <v>5382634</v>
      </c>
      <c r="H29" s="3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s="6" customFormat="1" ht="32.25" customHeight="1">
      <c r="A30" s="56" t="s">
        <v>24</v>
      </c>
      <c r="B30" s="56"/>
      <c r="C30" s="56"/>
      <c r="D30" s="56"/>
      <c r="E30" s="25">
        <v>1481012</v>
      </c>
      <c r="F30" s="12" t="s">
        <v>14</v>
      </c>
      <c r="G30" s="25">
        <f>ROUND(E30*0.2,2)</f>
        <v>296202.40000000002</v>
      </c>
      <c r="H30" s="3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s="6" customFormat="1" ht="29.25" customHeight="1">
      <c r="A31" s="56" t="s">
        <v>21</v>
      </c>
      <c r="B31" s="56"/>
      <c r="C31" s="56"/>
      <c r="D31" s="33"/>
      <c r="E31" s="25">
        <v>96250368</v>
      </c>
      <c r="F31" s="12" t="s">
        <v>13</v>
      </c>
      <c r="G31" s="25">
        <f>ROUND(E31*0.24,2)</f>
        <v>23100088.32</v>
      </c>
      <c r="H31" s="36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s="6" customFormat="1" ht="25.5">
      <c r="A32" s="32" t="s">
        <v>28</v>
      </c>
      <c r="B32" s="32"/>
      <c r="C32" s="32"/>
      <c r="D32" s="33"/>
      <c r="E32" s="25">
        <v>84267232</v>
      </c>
      <c r="F32" s="12"/>
      <c r="G32" s="25">
        <v>35090746</v>
      </c>
      <c r="H32" s="36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s="6" customFormat="1" ht="40.5" customHeight="1">
      <c r="A33" s="56" t="str">
        <f>+M2</f>
        <v>ART. 126 de la LISR  (Enajenación de Bienes)</v>
      </c>
      <c r="B33" s="56"/>
      <c r="C33" s="56"/>
      <c r="D33" s="33"/>
      <c r="E33" s="25">
        <v>747563</v>
      </c>
      <c r="F33" s="12" t="s">
        <v>14</v>
      </c>
      <c r="G33" s="25">
        <f>ROUND(E33*0.2,2)</f>
        <v>149512.6</v>
      </c>
      <c r="H33" s="36"/>
      <c r="I33" s="7"/>
      <c r="J33" s="7" t="s">
        <v>35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ht="27" thickBot="1">
      <c r="A34" s="55" t="s">
        <v>11</v>
      </c>
      <c r="B34" s="55"/>
      <c r="C34" s="55"/>
      <c r="D34" s="13"/>
      <c r="E34" s="26">
        <f>SUM(E22:E33)</f>
        <v>906174454.34000003</v>
      </c>
      <c r="F34" s="14"/>
      <c r="G34" s="26">
        <f>SUM(G22:G33)</f>
        <v>258711321.5</v>
      </c>
      <c r="H34" s="46"/>
      <c r="I34" s="31"/>
      <c r="J34" s="7"/>
      <c r="K34" s="7"/>
      <c r="L34" s="7"/>
      <c r="M34" s="7"/>
      <c r="N34" s="7"/>
    </row>
    <row r="35" spans="1:34" ht="26.25" thickTop="1">
      <c r="A35" s="7"/>
      <c r="B35" s="7"/>
      <c r="C35" s="7"/>
      <c r="D35" s="7"/>
      <c r="E35" s="23"/>
      <c r="F35" s="7"/>
      <c r="G35" s="30"/>
      <c r="H35" s="36"/>
      <c r="I35" s="7"/>
      <c r="J35" s="7"/>
      <c r="K35" s="7"/>
      <c r="L35" s="7"/>
      <c r="M35" s="7"/>
      <c r="N35" s="7"/>
    </row>
    <row r="36" spans="1:34" ht="25.5">
      <c r="G36" s="25"/>
      <c r="H36" s="37"/>
    </row>
    <row r="37" spans="1:34">
      <c r="H37" s="37"/>
    </row>
    <row r="38" spans="1:34" s="1" customFormat="1" ht="18">
      <c r="A38" s="57"/>
      <c r="B38" s="57"/>
      <c r="C38" s="57"/>
      <c r="D38" s="15"/>
      <c r="E38" s="16"/>
      <c r="F38" s="17"/>
      <c r="G38" s="16"/>
      <c r="H38" s="20"/>
      <c r="I38" s="17"/>
      <c r="J38" s="16"/>
    </row>
    <row r="39" spans="1:34" s="1" customFormat="1" ht="11.25" customHeight="1">
      <c r="A39" s="57"/>
      <c r="B39" s="57"/>
      <c r="C39" s="57"/>
      <c r="D39" s="15"/>
      <c r="E39" s="16"/>
      <c r="F39" s="17"/>
      <c r="G39" s="16"/>
      <c r="H39" s="20"/>
      <c r="I39" s="17"/>
      <c r="J39" s="16"/>
    </row>
    <row r="40" spans="1:34" s="1" customFormat="1" ht="18" hidden="1">
      <c r="A40" s="57"/>
      <c r="B40" s="57"/>
      <c r="C40" s="57"/>
      <c r="D40" s="15"/>
      <c r="E40" s="16"/>
      <c r="F40" s="17"/>
      <c r="G40" s="16"/>
      <c r="H40" s="20"/>
      <c r="I40" s="17"/>
      <c r="J40" s="16"/>
    </row>
    <row r="41" spans="1:34" s="1" customFormat="1" ht="18">
      <c r="A41" s="57"/>
      <c r="B41" s="57"/>
      <c r="C41" s="57"/>
      <c r="D41" s="15"/>
      <c r="E41" s="16"/>
      <c r="F41" s="17"/>
      <c r="G41" s="16"/>
      <c r="H41" s="20"/>
      <c r="I41" s="17"/>
      <c r="J41" s="16"/>
    </row>
    <row r="42" spans="1:34" s="1" customFormat="1" ht="18">
      <c r="A42" s="57"/>
      <c r="B42" s="57"/>
      <c r="C42" s="57"/>
      <c r="D42" s="15"/>
      <c r="E42" s="16"/>
      <c r="F42" s="17"/>
      <c r="G42" s="16"/>
      <c r="H42" s="20"/>
      <c r="I42" s="17"/>
      <c r="J42" s="16"/>
    </row>
    <row r="43" spans="1:34" s="1" customFormat="1" ht="18">
      <c r="A43" s="57"/>
      <c r="B43" s="57"/>
      <c r="C43" s="57"/>
      <c r="D43" s="15"/>
      <c r="E43" s="16"/>
      <c r="F43" s="17"/>
      <c r="G43" s="16"/>
      <c r="H43" s="20"/>
      <c r="I43" s="17"/>
      <c r="J43" s="16"/>
    </row>
    <row r="44" spans="1:34" s="1" customFormat="1" ht="18">
      <c r="A44" s="57"/>
      <c r="B44" s="57"/>
      <c r="C44" s="57"/>
      <c r="D44" s="15"/>
      <c r="E44" s="16"/>
      <c r="F44" s="17"/>
      <c r="G44" s="16"/>
      <c r="H44" s="20"/>
      <c r="I44" s="17"/>
      <c r="J44" s="16"/>
    </row>
    <row r="45" spans="1:34" s="1" customFormat="1" ht="18">
      <c r="A45" s="57"/>
      <c r="B45" s="57"/>
      <c r="C45" s="57"/>
      <c r="D45" s="15"/>
      <c r="E45" s="16"/>
      <c r="F45" s="17"/>
      <c r="G45" s="16"/>
      <c r="H45" s="20"/>
      <c r="I45" s="17"/>
      <c r="J45" s="16"/>
    </row>
    <row r="46" spans="1:34" s="1" customFormat="1" ht="18">
      <c r="A46" s="57"/>
      <c r="B46" s="57"/>
      <c r="C46" s="57"/>
      <c r="D46" s="18"/>
      <c r="E46" s="16"/>
      <c r="F46" s="17"/>
      <c r="G46" s="16"/>
      <c r="H46" s="20"/>
      <c r="I46" s="17"/>
      <c r="J46" s="16"/>
    </row>
    <row r="47" spans="1:34" s="1" customFormat="1" ht="18">
      <c r="A47" s="57"/>
      <c r="B47" s="57"/>
      <c r="C47" s="57"/>
      <c r="D47" s="15"/>
      <c r="E47" s="16"/>
      <c r="F47" s="17"/>
      <c r="G47" s="16"/>
      <c r="H47" s="20"/>
      <c r="I47" s="17"/>
      <c r="J47" s="16"/>
    </row>
    <row r="48" spans="1:34" ht="18">
      <c r="D48" s="19"/>
      <c r="E48" s="19"/>
      <c r="F48" s="19"/>
      <c r="G48" s="19"/>
      <c r="H48" s="38"/>
      <c r="I48" s="19"/>
      <c r="J48" s="19"/>
    </row>
    <row r="49" spans="4:9" ht="15.75">
      <c r="D49" s="20"/>
      <c r="E49" s="20"/>
      <c r="F49" s="16"/>
      <c r="G49" s="16"/>
      <c r="H49" s="20"/>
      <c r="I49" s="17"/>
    </row>
    <row r="50" spans="4:9" ht="15.75">
      <c r="D50" s="21"/>
      <c r="E50" s="21"/>
      <c r="F50" s="21"/>
      <c r="G50" s="21"/>
      <c r="I50" s="22"/>
    </row>
  </sheetData>
  <mergeCells count="40">
    <mergeCell ref="A18:K18"/>
    <mergeCell ref="A19:K19"/>
    <mergeCell ref="L20:N20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43:C43"/>
    <mergeCell ref="A34:C34"/>
    <mergeCell ref="A22:C22"/>
    <mergeCell ref="A23:C23"/>
    <mergeCell ref="A24:C24"/>
    <mergeCell ref="A25:C25"/>
    <mergeCell ref="A26:C26"/>
    <mergeCell ref="A27:C27"/>
    <mergeCell ref="A28:C28"/>
    <mergeCell ref="A31:C31"/>
    <mergeCell ref="A33:C33"/>
    <mergeCell ref="A29:D29"/>
    <mergeCell ref="A30:D30"/>
    <mergeCell ref="A21:C21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2025-07-31T22:51:07Z</cp:lastPrinted>
  <dcterms:created xsi:type="dcterms:W3CDTF">2008-01-30T14:54:54Z</dcterms:created>
  <dcterms:modified xsi:type="dcterms:W3CDTF">2025-07-31T22:51:11Z</dcterms:modified>
</cp:coreProperties>
</file>