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12 DICIEMBRE\"/>
    </mc:Choice>
  </mc:AlternateContent>
  <xr:revisionPtr revIDLastSave="0" documentId="13_ncr:1_{B1F0257A-7F11-4167-BEAD-826032A83322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AFIN" sheetId="34" r:id="rId1"/>
  </sheets>
  <definedNames>
    <definedName name="_xlnm.Print_Area" localSheetId="0">'PORTAL SAFIN'!$A$1:$N$34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2" i="34"/>
  <c r="G33" i="34" s="1"/>
  <c r="E33" i="34"/>
</calcChain>
</file>

<file path=xl/sharedStrings.xml><?xml version="1.0" encoding="utf-8"?>
<sst xmlns="http://schemas.openxmlformats.org/spreadsheetml/2006/main" count="56" uniqueCount="39">
  <si>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</si>
  <si>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</si>
  <si>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</si>
  <si>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</si>
  <si>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</si>
  <si>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</si>
  <si>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</si>
  <si>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</si>
  <si>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</si>
  <si>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</si>
  <si>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</si>
  <si>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</si>
  <si>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</si>
  <si>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</si>
  <si>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</si>
  <si>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</si>
  <si>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</si>
  <si>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</si>
  <si>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</si>
  <si>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</si>
  <si>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</si>
  <si>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</si>
  <si>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</si>
  <si>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</si>
  <si>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</si>
  <si>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</si>
  <si>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</si>
  <si>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</si>
  <si>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</si>
  <si>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</si>
  <si>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</si>
  <si>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</si>
  <si>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</si>
  <si>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</si>
  <si>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 xml:space="preserve"> </t>
  </si>
  <si>
    <t xml:space="preserve">    </t>
  </si>
  <si>
    <t>ESTADO</t>
  </si>
  <si>
    <t>PARTICIPACIONES A MUNICIPIOS DICIEMBRE 2025</t>
  </si>
  <si>
    <t>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</si>
</sst>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2" borderId="0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zoomScale="50" zoomScaleNormal="50" zoomScaleSheetLayoutView="40" workbookViewId="0">
      <selection activeCell="J43" sqref="J43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0" t="s">
        <v>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s="3" customFormat="1" ht="63.75" customHeight="1" thickBot="1">
      <c r="A2" s="61" t="s">
        <v>27</v>
      </c>
      <c r="B2" s="61" t="s">
        <v>33</v>
      </c>
      <c r="C2" s="61" t="s">
        <v>17</v>
      </c>
      <c r="D2" s="61"/>
      <c r="E2" s="61" t="s">
        <v>22</v>
      </c>
      <c r="F2" s="61" t="s">
        <v>18</v>
      </c>
      <c r="G2" s="61" t="s">
        <v>19</v>
      </c>
      <c r="H2" s="62" t="s">
        <v>20</v>
      </c>
      <c r="I2" s="61" t="s">
        <v>23</v>
      </c>
      <c r="J2" s="61" t="s">
        <v>24</v>
      </c>
      <c r="K2" s="61" t="s">
        <v>21</v>
      </c>
      <c r="L2" s="63" t="s">
        <v>28</v>
      </c>
      <c r="M2" s="63" t="s">
        <v>30</v>
      </c>
      <c r="N2" s="65" t="s">
        <v>25</v>
      </c>
    </row>
    <row r="3" spans="1:14" s="3" customFormat="1" ht="43.5" customHeight="1" thickBot="1">
      <c r="A3" s="61"/>
      <c r="B3" s="61"/>
      <c r="C3" s="27">
        <v>0.7</v>
      </c>
      <c r="D3" s="27">
        <v>0.3</v>
      </c>
      <c r="E3" s="61"/>
      <c r="F3" s="61"/>
      <c r="G3" s="61"/>
      <c r="H3" s="62"/>
      <c r="I3" s="61"/>
      <c r="J3" s="61"/>
      <c r="K3" s="61"/>
      <c r="L3" s="64"/>
      <c r="M3" s="64"/>
      <c r="N3" s="65"/>
    </row>
    <row r="4" spans="1:14" ht="29.25" customHeight="1" thickBot="1">
      <c r="A4" s="4" t="s">
        <v>9</v>
      </c>
      <c r="B4" s="49">
        <v>5114782.8600000003</v>
      </c>
      <c r="C4" s="49">
        <v>1169914.8700000001</v>
      </c>
      <c r="D4" s="53">
        <v>223606.95</v>
      </c>
      <c r="E4" s="49">
        <v>49649.95</v>
      </c>
      <c r="F4" s="49">
        <v>0</v>
      </c>
      <c r="G4" s="49">
        <v>78560.95</v>
      </c>
      <c r="H4" s="49">
        <v>177261.82</v>
      </c>
      <c r="I4" s="49">
        <v>109862.58</v>
      </c>
      <c r="J4" s="49">
        <v>12015.97</v>
      </c>
      <c r="K4" s="49">
        <v>797616.29</v>
      </c>
      <c r="L4" s="49">
        <v>0</v>
      </c>
      <c r="M4" s="49">
        <v>3200.34</v>
      </c>
      <c r="N4" s="49">
        <f>SUM(B4:M4)</f>
        <v>7736472.580000001</v>
      </c>
    </row>
    <row r="5" spans="1:14" ht="29.25" customHeight="1" thickBot="1">
      <c r="A5" s="5" t="s">
        <v>1</v>
      </c>
      <c r="B5" s="50">
        <v>5473064.9000000004</v>
      </c>
      <c r="C5" s="50">
        <v>1251865.47</v>
      </c>
      <c r="D5" s="54">
        <v>281905.45</v>
      </c>
      <c r="E5" s="50">
        <v>53127.86</v>
      </c>
      <c r="F5" s="50">
        <v>0</v>
      </c>
      <c r="G5" s="50">
        <v>84064.01</v>
      </c>
      <c r="H5" s="50">
        <v>177698.23</v>
      </c>
      <c r="I5" s="50">
        <v>152717.29999999999</v>
      </c>
      <c r="J5" s="50">
        <v>12857.67</v>
      </c>
      <c r="K5" s="50">
        <v>810778.99</v>
      </c>
      <c r="L5" s="50">
        <v>135758</v>
      </c>
      <c r="M5" s="50">
        <v>3921.41</v>
      </c>
      <c r="N5" s="50">
        <f t="shared" ref="N5:N16" si="0">SUM(B5:M5)</f>
        <v>8437759.290000001</v>
      </c>
    </row>
    <row r="6" spans="1:14" ht="29.25" customHeight="1" thickBot="1">
      <c r="A6" s="4" t="s">
        <v>2</v>
      </c>
      <c r="B6" s="49">
        <v>34753313.020000003</v>
      </c>
      <c r="C6" s="49">
        <v>7949197.2300000004</v>
      </c>
      <c r="D6" s="53">
        <v>2247091.96</v>
      </c>
      <c r="E6" s="49">
        <v>337355.56</v>
      </c>
      <c r="F6" s="49">
        <v>0</v>
      </c>
      <c r="G6" s="49">
        <v>533796.52</v>
      </c>
      <c r="H6" s="49">
        <v>877954.15</v>
      </c>
      <c r="I6" s="49">
        <v>1228798.75</v>
      </c>
      <c r="J6" s="49">
        <v>81644.679999999993</v>
      </c>
      <c r="K6" s="49">
        <v>3649036.04</v>
      </c>
      <c r="L6" s="49">
        <v>0</v>
      </c>
      <c r="M6" s="49">
        <v>20140.009999999998</v>
      </c>
      <c r="N6" s="49">
        <f t="shared" si="0"/>
        <v>51678327.920000002</v>
      </c>
    </row>
    <row r="7" spans="1:14" ht="29.25" customHeight="1" thickBot="1">
      <c r="A7" s="5" t="s">
        <v>10</v>
      </c>
      <c r="B7" s="50">
        <v>6834044.4000000004</v>
      </c>
      <c r="C7" s="50">
        <v>1563165.12</v>
      </c>
      <c r="D7" s="54">
        <v>358579.66</v>
      </c>
      <c r="E7" s="50">
        <v>66339.08</v>
      </c>
      <c r="F7" s="50">
        <v>0</v>
      </c>
      <c r="G7" s="50">
        <v>104968.1</v>
      </c>
      <c r="H7" s="50">
        <v>224009.8</v>
      </c>
      <c r="I7" s="50">
        <v>170293.62</v>
      </c>
      <c r="J7" s="50">
        <v>16054.97</v>
      </c>
      <c r="K7" s="50">
        <v>993452.84</v>
      </c>
      <c r="L7" s="50">
        <v>763247</v>
      </c>
      <c r="M7" s="50">
        <v>4181.68</v>
      </c>
      <c r="N7" s="50">
        <f t="shared" si="0"/>
        <v>11098336.27</v>
      </c>
    </row>
    <row r="8" spans="1:14" ht="29.25" customHeight="1" thickBot="1">
      <c r="A8" s="4" t="s">
        <v>12</v>
      </c>
      <c r="B8" s="49">
        <v>31733663.850000001</v>
      </c>
      <c r="C8" s="49">
        <v>7258506.6200000001</v>
      </c>
      <c r="D8" s="53">
        <v>1807640.9</v>
      </c>
      <c r="E8" s="49">
        <v>308043.37</v>
      </c>
      <c r="F8" s="49">
        <v>0</v>
      </c>
      <c r="G8" s="49">
        <v>487415.95</v>
      </c>
      <c r="H8" s="49">
        <v>843388.78</v>
      </c>
      <c r="I8" s="49">
        <v>1053987.5</v>
      </c>
      <c r="J8" s="49">
        <v>74550.73</v>
      </c>
      <c r="K8" s="49">
        <v>3695806.3</v>
      </c>
      <c r="L8" s="49">
        <v>407254</v>
      </c>
      <c r="M8" s="49">
        <v>17219.57</v>
      </c>
      <c r="N8" s="49">
        <f t="shared" si="0"/>
        <v>47687477.569999993</v>
      </c>
    </row>
    <row r="9" spans="1:14" ht="29.25" customHeight="1" thickBot="1">
      <c r="A9" s="5" t="s">
        <v>3</v>
      </c>
      <c r="B9" s="50">
        <v>9630874.8000000007</v>
      </c>
      <c r="C9" s="50">
        <v>2202889.9300000002</v>
      </c>
      <c r="D9" s="54">
        <v>591971.57999999996</v>
      </c>
      <c r="E9" s="50">
        <v>93488.33</v>
      </c>
      <c r="F9" s="50">
        <v>0</v>
      </c>
      <c r="G9" s="50">
        <v>147926.25</v>
      </c>
      <c r="H9" s="50">
        <v>276854.88</v>
      </c>
      <c r="I9" s="50">
        <v>283175.28000000003</v>
      </c>
      <c r="J9" s="50">
        <v>22625.46</v>
      </c>
      <c r="K9" s="50">
        <v>1494749.26</v>
      </c>
      <c r="L9" s="50">
        <v>40109</v>
      </c>
      <c r="M9" s="50">
        <v>6199.81</v>
      </c>
      <c r="N9" s="50">
        <f t="shared" si="0"/>
        <v>14790864.580000002</v>
      </c>
    </row>
    <row r="10" spans="1:14" ht="29.25" customHeight="1" thickBot="1">
      <c r="A10" s="4" t="s">
        <v>31</v>
      </c>
      <c r="B10" s="49">
        <v>2015646.74</v>
      </c>
      <c r="C10" s="49">
        <v>461043.05</v>
      </c>
      <c r="D10" s="53">
        <v>117419.39</v>
      </c>
      <c r="E10" s="49">
        <v>19566.18</v>
      </c>
      <c r="F10" s="49">
        <v>0</v>
      </c>
      <c r="G10" s="49">
        <v>30959.5</v>
      </c>
      <c r="H10" s="49">
        <v>65338.19</v>
      </c>
      <c r="I10" s="49">
        <v>57711.34</v>
      </c>
      <c r="J10" s="49">
        <v>4735.28</v>
      </c>
      <c r="K10" s="49">
        <v>298116.59000000003</v>
      </c>
      <c r="L10" s="49">
        <v>199672</v>
      </c>
      <c r="M10" s="49">
        <v>2208.35</v>
      </c>
      <c r="N10" s="49">
        <f t="shared" si="0"/>
        <v>3272416.61</v>
      </c>
    </row>
    <row r="11" spans="1:14" ht="29.25" customHeight="1" thickBot="1">
      <c r="A11" s="5" t="s">
        <v>4</v>
      </c>
      <c r="B11" s="50">
        <v>8336483.8899999997</v>
      </c>
      <c r="C11" s="50">
        <v>1906821.22</v>
      </c>
      <c r="D11" s="54">
        <v>477496.4</v>
      </c>
      <c r="E11" s="50">
        <v>80923.48</v>
      </c>
      <c r="F11" s="50">
        <v>0</v>
      </c>
      <c r="G11" s="50">
        <v>128044.95</v>
      </c>
      <c r="H11" s="50">
        <v>257981.97</v>
      </c>
      <c r="I11" s="50">
        <v>213130.09</v>
      </c>
      <c r="J11" s="50">
        <v>19584.59</v>
      </c>
      <c r="K11" s="50">
        <v>1078314.48</v>
      </c>
      <c r="L11" s="50">
        <v>525492</v>
      </c>
      <c r="M11" s="50">
        <v>5021.68</v>
      </c>
      <c r="N11" s="50">
        <f t="shared" si="0"/>
        <v>13029294.75</v>
      </c>
    </row>
    <row r="12" spans="1:14" ht="29.25" customHeight="1" thickBot="1">
      <c r="A12" s="4" t="s">
        <v>5</v>
      </c>
      <c r="B12" s="49">
        <v>5063249.88</v>
      </c>
      <c r="C12" s="49">
        <v>1158127.6299999999</v>
      </c>
      <c r="D12" s="53">
        <v>258884.14</v>
      </c>
      <c r="E12" s="49">
        <v>49149.72</v>
      </c>
      <c r="F12" s="49">
        <v>0</v>
      </c>
      <c r="G12" s="49">
        <v>77769.42</v>
      </c>
      <c r="H12" s="49">
        <v>165034.97</v>
      </c>
      <c r="I12" s="49">
        <v>110314.65</v>
      </c>
      <c r="J12" s="49">
        <v>11894.91</v>
      </c>
      <c r="K12" s="49">
        <v>744673.72</v>
      </c>
      <c r="L12" s="49">
        <v>247697</v>
      </c>
      <c r="M12" s="49">
        <v>3213.45</v>
      </c>
      <c r="N12" s="49">
        <f t="shared" si="0"/>
        <v>7890009.4899999993</v>
      </c>
    </row>
    <row r="13" spans="1:14" ht="29.25" customHeight="1" thickBot="1">
      <c r="A13" s="5" t="s">
        <v>6</v>
      </c>
      <c r="B13" s="50">
        <v>6242359.1100000003</v>
      </c>
      <c r="C13" s="50">
        <v>1427827.72</v>
      </c>
      <c r="D13" s="54">
        <v>257924.11</v>
      </c>
      <c r="E13" s="50">
        <v>60595.5</v>
      </c>
      <c r="F13" s="50">
        <v>0</v>
      </c>
      <c r="G13" s="50">
        <v>95880.05</v>
      </c>
      <c r="H13" s="50">
        <v>191994.77</v>
      </c>
      <c r="I13" s="50">
        <v>144842.74</v>
      </c>
      <c r="J13" s="50">
        <v>14664.94</v>
      </c>
      <c r="K13" s="50">
        <v>992294.7</v>
      </c>
      <c r="L13" s="50">
        <v>365453</v>
      </c>
      <c r="M13" s="50">
        <v>3873.5</v>
      </c>
      <c r="N13" s="50">
        <f t="shared" si="0"/>
        <v>9797710.1399999987</v>
      </c>
    </row>
    <row r="14" spans="1:14" ht="29.25" customHeight="1" thickBot="1">
      <c r="A14" s="4" t="s">
        <v>7</v>
      </c>
      <c r="B14" s="49">
        <v>5209579.71</v>
      </c>
      <c r="C14" s="49">
        <v>1191597.95</v>
      </c>
      <c r="D14" s="53">
        <v>68864.479999999996</v>
      </c>
      <c r="E14" s="49">
        <v>50570.16</v>
      </c>
      <c r="F14" s="49">
        <v>0</v>
      </c>
      <c r="G14" s="49">
        <v>80017</v>
      </c>
      <c r="H14" s="49">
        <v>172404.02</v>
      </c>
      <c r="I14" s="49">
        <v>31209.02</v>
      </c>
      <c r="J14" s="49">
        <v>12238.67</v>
      </c>
      <c r="K14" s="49">
        <v>984213.25</v>
      </c>
      <c r="L14" s="49">
        <v>33976</v>
      </c>
      <c r="M14" s="49">
        <v>1713.33</v>
      </c>
      <c r="N14" s="49">
        <f t="shared" si="0"/>
        <v>7836383.5899999999</v>
      </c>
    </row>
    <row r="15" spans="1:14" ht="29.25" customHeight="1" thickBot="1">
      <c r="A15" s="5" t="s">
        <v>32</v>
      </c>
      <c r="B15" s="50">
        <v>1857087.91</v>
      </c>
      <c r="C15" s="50">
        <v>424775.56</v>
      </c>
      <c r="D15" s="54">
        <v>97590.71</v>
      </c>
      <c r="E15" s="50">
        <v>18027.03</v>
      </c>
      <c r="F15" s="50">
        <v>0</v>
      </c>
      <c r="G15" s="50">
        <v>28524.1</v>
      </c>
      <c r="H15" s="50">
        <v>55012.05</v>
      </c>
      <c r="I15" s="50">
        <v>52562.09</v>
      </c>
      <c r="J15" s="50">
        <v>4362.79</v>
      </c>
      <c r="K15" s="50">
        <v>297011.78999999998</v>
      </c>
      <c r="L15" s="50">
        <v>148810</v>
      </c>
      <c r="M15" s="50">
        <v>2140.36</v>
      </c>
      <c r="N15" s="50">
        <f t="shared" si="0"/>
        <v>2985904.3899999992</v>
      </c>
    </row>
    <row r="16" spans="1:14" ht="29.25" customHeight="1" thickBot="1">
      <c r="A16" s="4" t="s">
        <v>8</v>
      </c>
      <c r="B16" s="49">
        <v>3818957.09</v>
      </c>
      <c r="C16" s="49">
        <v>873517.96</v>
      </c>
      <c r="D16" s="53">
        <v>78169.490000000005</v>
      </c>
      <c r="E16" s="49">
        <v>37071.18</v>
      </c>
      <c r="F16" s="49">
        <v>0</v>
      </c>
      <c r="G16" s="49">
        <v>58657.599999999999</v>
      </c>
      <c r="H16" s="49">
        <v>128759.81</v>
      </c>
      <c r="I16" s="49">
        <v>39764.839999999997</v>
      </c>
      <c r="J16" s="49">
        <v>8971.74</v>
      </c>
      <c r="K16" s="49">
        <v>578173.43000000005</v>
      </c>
      <c r="L16" s="49">
        <v>0</v>
      </c>
      <c r="M16" s="49">
        <v>1892.11</v>
      </c>
      <c r="N16" s="49">
        <f t="shared" si="0"/>
        <v>5623935.2499999991</v>
      </c>
    </row>
    <row r="17" spans="1:34" s="48" customFormat="1" ht="42.75" customHeight="1" thickBot="1">
      <c r="A17" s="46" t="s">
        <v>11</v>
      </c>
      <c r="B17" s="38">
        <f>SUM(B4:B16)</f>
        <v>126083108.15999998</v>
      </c>
      <c r="C17" s="38">
        <f>SUM(C4:C16)</f>
        <v>28839250.329999998</v>
      </c>
      <c r="D17" s="38">
        <f>SUM(D4:D16)</f>
        <v>6867145.2200000007</v>
      </c>
      <c r="E17" s="38">
        <f t="shared" ref="E17:L17" si="1">SUM(E4:E16)</f>
        <v>1223907.3999999999</v>
      </c>
      <c r="F17" s="38">
        <f t="shared" si="1"/>
        <v>0</v>
      </c>
      <c r="G17" s="38">
        <f t="shared" si="1"/>
        <v>1936584.4000000001</v>
      </c>
      <c r="H17" s="38">
        <f t="shared" si="1"/>
        <v>3613693.4400000004</v>
      </c>
      <c r="I17" s="38">
        <f t="shared" si="1"/>
        <v>3648369.7999999993</v>
      </c>
      <c r="J17" s="38">
        <f t="shared" si="1"/>
        <v>296202.39999999991</v>
      </c>
      <c r="K17" s="38">
        <f t="shared" si="1"/>
        <v>16414237.68</v>
      </c>
      <c r="L17" s="38">
        <f t="shared" si="1"/>
        <v>2867468</v>
      </c>
      <c r="M17" s="38">
        <f>SUM(M4:M16)</f>
        <v>74925.599999999991</v>
      </c>
      <c r="N17" s="38">
        <f>SUM(N4:N16)</f>
        <v>191864892.43000001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1"/>
      <c r="B18" s="51"/>
      <c r="C18" s="51"/>
      <c r="D18" s="51"/>
      <c r="E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8" t="s">
        <v>38</v>
      </c>
      <c r="B20" s="59"/>
      <c r="C20" s="59"/>
      <c r="D20" s="9"/>
      <c r="E20" s="10" t="s">
        <v>36</v>
      </c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57" t="s">
        <v>16</v>
      </c>
      <c r="B21" s="57"/>
      <c r="C21" s="57"/>
      <c r="D21" s="37"/>
      <c r="E21" s="28">
        <v>525346284</v>
      </c>
      <c r="F21" s="14" t="s">
        <v>13</v>
      </c>
      <c r="G21" s="28">
        <f>ROUND(E21*0.24,2)</f>
        <v>126083108.16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57" t="s">
        <v>29</v>
      </c>
      <c r="B22" s="57"/>
      <c r="C22" s="57"/>
      <c r="D22" s="37"/>
      <c r="E22" s="28">
        <v>28839250.329999998</v>
      </c>
      <c r="F22" s="14" t="s">
        <v>15</v>
      </c>
      <c r="G22" s="28">
        <f>E22</f>
        <v>28839250.329999998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57" t="s">
        <v>26</v>
      </c>
      <c r="B23" s="57"/>
      <c r="C23" s="57"/>
      <c r="D23" s="37" t="s">
        <v>34</v>
      </c>
      <c r="E23" s="28">
        <v>6867145.2199999997</v>
      </c>
      <c r="F23" s="14" t="s">
        <v>15</v>
      </c>
      <c r="G23" s="28">
        <f>E23</f>
        <v>6867145.2199999997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57" t="s">
        <v>22</v>
      </c>
      <c r="B24" s="57"/>
      <c r="C24" s="57"/>
      <c r="D24" s="37"/>
      <c r="E24" s="28">
        <v>6119537</v>
      </c>
      <c r="F24" s="14" t="s">
        <v>14</v>
      </c>
      <c r="G24" s="28">
        <f>ROUND(E24*0.2,2)</f>
        <v>1223907.3999999999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57" t="s">
        <v>18</v>
      </c>
      <c r="B25" s="57"/>
      <c r="C25" s="57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57" t="s">
        <v>19</v>
      </c>
      <c r="B26" s="57"/>
      <c r="C26" s="57"/>
      <c r="D26" s="37"/>
      <c r="E26" s="28">
        <v>9682922</v>
      </c>
      <c r="F26" s="14" t="s">
        <v>14</v>
      </c>
      <c r="G26" s="28">
        <f>ROUND(E26*0.2,2)</f>
        <v>1936584.4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57" t="s">
        <v>20</v>
      </c>
      <c r="B27" s="57"/>
      <c r="C27" s="57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57" t="s">
        <v>23</v>
      </c>
      <c r="B28" s="57"/>
      <c r="C28" s="57"/>
      <c r="D28" s="57"/>
      <c r="E28" s="28">
        <v>18241849</v>
      </c>
      <c r="F28" s="14" t="s">
        <v>14</v>
      </c>
      <c r="G28" s="28">
        <f>ROUND(E28*0.2,2)</f>
        <v>3648369.8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57" t="s">
        <v>24</v>
      </c>
      <c r="B29" s="57"/>
      <c r="C29" s="57"/>
      <c r="D29" s="57"/>
      <c r="E29" s="28">
        <v>1481012</v>
      </c>
      <c r="F29" s="14" t="s">
        <v>14</v>
      </c>
      <c r="G29" s="28">
        <f>ROUND(E29*0.2,2)</f>
        <v>296202.40000000002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57" t="s">
        <v>21</v>
      </c>
      <c r="B30" s="57"/>
      <c r="C30" s="57"/>
      <c r="D30" s="37"/>
      <c r="E30" s="28">
        <v>68392657</v>
      </c>
      <c r="F30" s="14" t="s">
        <v>13</v>
      </c>
      <c r="G30" s="28">
        <f>ROUND(E30*0.24,2)</f>
        <v>16414237.68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33183267</v>
      </c>
      <c r="F31" s="14"/>
      <c r="G31" s="28">
        <v>2867468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57" t="str">
        <f>+M2</f>
        <v>ART. 126 de la LISR  (Enajenación de Bienes)</v>
      </c>
      <c r="B32" s="57"/>
      <c r="C32" s="57"/>
      <c r="D32" s="37"/>
      <c r="E32" s="28">
        <v>374627.99999999994</v>
      </c>
      <c r="F32" s="14" t="s">
        <v>14</v>
      </c>
      <c r="G32" s="28">
        <f>ROUND(E32*0.2,2)</f>
        <v>74925.600000000006</v>
      </c>
      <c r="H32" s="41"/>
      <c r="I32" s="7"/>
      <c r="J32" s="8" t="s">
        <v>35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56" t="s">
        <v>11</v>
      </c>
      <c r="B33" s="56"/>
      <c r="C33" s="56"/>
      <c r="D33" s="15"/>
      <c r="E33" s="29">
        <f>SUM(E21:E32)</f>
        <v>713585607.55000007</v>
      </c>
      <c r="F33" s="16"/>
      <c r="G33" s="29">
        <f>SUM(G21:G32)</f>
        <v>191864892.43000004</v>
      </c>
      <c r="H33" s="52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55"/>
      <c r="B37" s="55"/>
      <c r="C37" s="55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55"/>
      <c r="B38" s="55"/>
      <c r="C38" s="55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55"/>
      <c r="B39" s="55"/>
      <c r="C39" s="55"/>
      <c r="D39" s="18"/>
      <c r="E39" s="19"/>
      <c r="F39" s="20"/>
      <c r="G39" s="19"/>
      <c r="H39" s="23"/>
      <c r="I39" s="20"/>
      <c r="J39" s="19"/>
    </row>
    <row r="40" spans="1:14" s="1" customFormat="1" ht="18">
      <c r="A40" s="55"/>
      <c r="B40" s="55"/>
      <c r="C40" s="55"/>
      <c r="D40" s="18"/>
      <c r="E40" s="19"/>
      <c r="F40" s="20"/>
      <c r="G40" s="19"/>
      <c r="H40" s="23"/>
      <c r="I40" s="20"/>
      <c r="J40" s="19"/>
    </row>
    <row r="41" spans="1:14" s="1" customFormat="1" ht="18">
      <c r="A41" s="55"/>
      <c r="B41" s="55"/>
      <c r="C41" s="55"/>
      <c r="D41" s="18"/>
      <c r="E41" s="19"/>
      <c r="F41" s="20"/>
      <c r="G41" s="19"/>
      <c r="H41" s="23"/>
      <c r="I41" s="20"/>
      <c r="J41" s="19"/>
    </row>
    <row r="42" spans="1:14" s="1" customFormat="1" ht="18">
      <c r="A42" s="55"/>
      <c r="B42" s="55"/>
      <c r="C42" s="55"/>
      <c r="D42" s="18"/>
      <c r="E42" s="19"/>
      <c r="F42" s="20"/>
      <c r="G42" s="19"/>
      <c r="H42" s="23"/>
      <c r="I42" s="20"/>
      <c r="J42" s="19"/>
    </row>
    <row r="43" spans="1:14" s="1" customFormat="1" ht="18">
      <c r="A43" s="55"/>
      <c r="B43" s="55"/>
      <c r="C43" s="55"/>
      <c r="D43" s="18"/>
      <c r="E43" s="19"/>
      <c r="F43" s="20"/>
      <c r="G43" s="19"/>
      <c r="H43" s="23"/>
      <c r="I43" s="20"/>
      <c r="J43" s="19"/>
    </row>
    <row r="44" spans="1:14" s="1" customFormat="1" ht="18">
      <c r="A44" s="55"/>
      <c r="B44" s="55"/>
      <c r="C44" s="55"/>
      <c r="D44" s="18"/>
      <c r="E44" s="19"/>
      <c r="F44" s="20"/>
      <c r="G44" s="19"/>
      <c r="H44" s="23"/>
      <c r="I44" s="20"/>
      <c r="J44" s="19"/>
    </row>
    <row r="45" spans="1:14" s="1" customFormat="1" ht="18">
      <c r="A45" s="55"/>
      <c r="B45" s="55"/>
      <c r="C45" s="55"/>
      <c r="D45" s="21"/>
      <c r="E45" s="19"/>
      <c r="F45" s="20"/>
      <c r="G45" s="19"/>
      <c r="H45" s="23"/>
      <c r="I45" s="20"/>
      <c r="J45" s="19"/>
    </row>
    <row r="46" spans="1:14" s="1" customFormat="1" ht="18">
      <c r="A46" s="55"/>
      <c r="B46" s="55"/>
      <c r="C46" s="55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SAFIN</vt:lpstr>
      <vt:lpstr>'PORTAL SAFIN'!Área_de_impresión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2025-03-31T21:55:30Z</cp:lastPrinted>
  <dcterms:created xsi:type="dcterms:W3CDTF">2008-01-30T14:54:54Z</dcterms:created>
  <dcterms:modified xsi:type="dcterms:W3CDTF">2025-12-30T15:44:32Z</dcterms:modified>
</cp:coreProperties>
</file>