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6\02 FEBRERO 2026\"/>
    </mc:Choice>
  </mc:AlternateContent>
  <xr:revisionPtr revIDLastSave="0" documentId="8_{D1778A36-FBA0-4982-B6C4-E1E71F6A3327}" xr6:coauthVersionLast="36" xr6:coauthVersionMax="36" xr10:uidLastSave="{00000000-0000-0000-0000-000000000000}"/>
  <bookViews>
    <workbookView xWindow="0" yWindow="0" windowWidth="21465" windowHeight="10200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D31" i="1"/>
  <c r="F26" i="1" l="1"/>
  <c r="F25" i="1"/>
  <c r="F30" i="1" l="1"/>
  <c r="F29" i="1"/>
  <c r="F28" i="1"/>
  <c r="F27" i="1"/>
  <c r="F24" i="1"/>
  <c r="F23" i="1" l="1"/>
  <c r="F22" i="1"/>
  <c r="M18" i="1" l="1"/>
  <c r="F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<sst xmlns="http://schemas.openxmlformats.org/spreadsheetml/2006/main" count="51" uniqueCount="38">
  <si>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</si>
  <si>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</si>
  <si>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</si>
  <si>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</si>
  <si>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</si>
  <si>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</si>
  <si>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</si>
  <si>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</si>
  <si>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</si>
  <si>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</si>
  <si>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</si>
  <si>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</si>
  <si>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</si>
  <si>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</si>
  <si>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</si>
  <si>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</si>
  <si>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</si>
  <si>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</si>
  <si>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</si>
  <si>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</si>
  <si>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</si>
  <si>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</si>
  <si>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</si>
  <si>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</si>
  <si>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</si>
  <si>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</si>
  <si>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</si>
  <si>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</si>
  <si>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</si>
  <si>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</si>
  <si>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</si>
  <si>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</si>
  <si>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</si>
  <si>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</si>
  <si>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</si>
  <si>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FEBRERO 2026</t>
  </si>
  <si>
    <t>TERCER AJUSTE CUATRIMESTRAL 2025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</si>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</sst>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58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29</xdr:row>
      <xdr:rowOff>0</xdr:rowOff>
    </xdr:from>
    <xdr:to>
      <xdr:col>4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29</xdr:row>
      <xdr:rowOff>0</xdr:rowOff>
    </xdr:from>
    <xdr:to>
      <xdr:col>4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30</xdr:row>
      <xdr:rowOff>0</xdr:rowOff>
    </xdr:from>
    <xdr:to>
      <xdr:col>4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30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30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30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29</xdr:row>
      <xdr:rowOff>0</xdr:rowOff>
    </xdr:from>
    <xdr:to>
      <xdr:col>4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29</xdr:row>
      <xdr:rowOff>0</xdr:rowOff>
    </xdr:from>
    <xdr:to>
      <xdr:col>4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28</xdr:row>
      <xdr:rowOff>0</xdr:rowOff>
    </xdr:from>
    <xdr:to>
      <xdr:col>4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27</xdr:row>
      <xdr:rowOff>0</xdr:rowOff>
    </xdr:from>
    <xdr:to>
      <xdr:col>4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1404309</xdr:colOff>
      <xdr:row>21</xdr:row>
      <xdr:rowOff>287547</xdr:rowOff>
    </xdr:from>
    <xdr:to>
      <xdr:col>5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50" zoomScaleNormal="50" workbookViewId="0">
      <selection activeCell="H44" sqref="H44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48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8" ht="58.5" customHeight="1" thickBot="1">
      <c r="A2" s="49" t="s">
        <v>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1"/>
    </row>
    <row r="3" spans="1:18" s="4" customFormat="1" ht="56.25" customHeight="1" thickBot="1">
      <c r="A3" s="50" t="s">
        <v>0</v>
      </c>
      <c r="B3" s="50" t="s">
        <v>1</v>
      </c>
      <c r="C3" s="50" t="s">
        <v>2</v>
      </c>
      <c r="D3" s="50"/>
      <c r="E3" s="50" t="s">
        <v>3</v>
      </c>
      <c r="F3" s="50" t="s">
        <v>4</v>
      </c>
      <c r="G3" s="50" t="s">
        <v>5</v>
      </c>
      <c r="H3" s="50" t="s">
        <v>6</v>
      </c>
      <c r="I3" s="50" t="s">
        <v>7</v>
      </c>
      <c r="J3" s="50" t="s">
        <v>8</v>
      </c>
      <c r="K3" s="50" t="s">
        <v>9</v>
      </c>
      <c r="L3" s="51" t="s">
        <v>10</v>
      </c>
      <c r="M3" s="53" t="s">
        <v>11</v>
      </c>
      <c r="N3" s="3"/>
    </row>
    <row r="4" spans="1:18" s="4" customFormat="1" ht="66.75" customHeight="1" thickBot="1">
      <c r="A4" s="50"/>
      <c r="B4" s="50"/>
      <c r="C4" s="5">
        <v>0.7</v>
      </c>
      <c r="D4" s="5">
        <v>0.3</v>
      </c>
      <c r="E4" s="50"/>
      <c r="F4" s="50"/>
      <c r="G4" s="50"/>
      <c r="H4" s="50"/>
      <c r="I4" s="50"/>
      <c r="J4" s="50"/>
      <c r="K4" s="50"/>
      <c r="L4" s="52"/>
      <c r="M4" s="53"/>
      <c r="N4" s="3"/>
    </row>
    <row r="5" spans="1:18" ht="29.25" customHeight="1" thickBot="1">
      <c r="A5" s="6" t="s">
        <v>12</v>
      </c>
      <c r="B5" s="43">
        <v>-1944588.85</v>
      </c>
      <c r="C5" s="43">
        <v>25102.87</v>
      </c>
      <c r="D5" s="43">
        <v>28222.17</v>
      </c>
      <c r="E5" s="43">
        <v>0</v>
      </c>
      <c r="F5" s="43">
        <v>0</v>
      </c>
      <c r="G5" s="43">
        <v>-8232.1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f>SUM(B5:L5)</f>
        <v>-1899495.9100000001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4">
        <v>-2117350.73</v>
      </c>
      <c r="C6" s="44">
        <v>29494.85</v>
      </c>
      <c r="D6" s="44">
        <v>35580.230000000003</v>
      </c>
      <c r="E6" s="44">
        <v>0</v>
      </c>
      <c r="F6" s="44">
        <v>0</v>
      </c>
      <c r="G6" s="44">
        <v>-8793.1299999999992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f t="shared" ref="M6:M17" si="0">SUM(B6:L6)</f>
        <v>-2061068.7799999998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3">
        <v>-13911845.49</v>
      </c>
      <c r="C7" s="43">
        <v>220935.3</v>
      </c>
      <c r="D7" s="43">
        <v>283612.90999999997</v>
      </c>
      <c r="E7" s="43">
        <v>0</v>
      </c>
      <c r="F7" s="43">
        <v>0</v>
      </c>
      <c r="G7" s="43">
        <v>-55635.85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f t="shared" si="0"/>
        <v>-13462933.129999999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4">
        <v>-2621779.17</v>
      </c>
      <c r="C8" s="44">
        <v>35237.47</v>
      </c>
      <c r="D8" s="44">
        <v>45257.51</v>
      </c>
      <c r="E8" s="44">
        <v>0</v>
      </c>
      <c r="F8" s="44">
        <v>0</v>
      </c>
      <c r="G8" s="44">
        <v>-10989.15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f t="shared" si="0"/>
        <v>-2552273.34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3">
        <v>-12651792.16</v>
      </c>
      <c r="C9" s="43">
        <v>198043.42</v>
      </c>
      <c r="D9" s="43">
        <v>228148.33</v>
      </c>
      <c r="E9" s="43">
        <v>0</v>
      </c>
      <c r="F9" s="43">
        <v>0</v>
      </c>
      <c r="G9" s="43">
        <v>-50823.65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f t="shared" si="0"/>
        <v>-12276424.060000001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4">
        <v>-3750526.27</v>
      </c>
      <c r="C10" s="44">
        <v>53678.26</v>
      </c>
      <c r="D10" s="44">
        <v>74714.679999999993</v>
      </c>
      <c r="E10" s="44">
        <v>0</v>
      </c>
      <c r="F10" s="44">
        <v>0</v>
      </c>
      <c r="G10" s="44">
        <v>-15462.6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f t="shared" si="0"/>
        <v>-3637595.93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3">
        <v>-780042.14</v>
      </c>
      <c r="C11" s="43">
        <v>10880.82</v>
      </c>
      <c r="D11" s="43">
        <v>14819.89</v>
      </c>
      <c r="E11" s="43">
        <v>0</v>
      </c>
      <c r="F11" s="43">
        <v>0</v>
      </c>
      <c r="G11" s="43">
        <v>-3238.28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f t="shared" si="0"/>
        <v>-757579.71000000008</v>
      </c>
      <c r="N11" s="7"/>
      <c r="Q11" s="8"/>
      <c r="R11" s="9"/>
    </row>
    <row r="12" spans="1:18" ht="29.25" customHeight="1" thickBot="1">
      <c r="A12" s="10" t="s">
        <v>18</v>
      </c>
      <c r="B12" s="44">
        <v>-3210998.3000000003</v>
      </c>
      <c r="C12" s="44">
        <v>43908.88</v>
      </c>
      <c r="D12" s="44">
        <v>60266.39</v>
      </c>
      <c r="E12" s="44">
        <v>0</v>
      </c>
      <c r="F12" s="44">
        <v>0</v>
      </c>
      <c r="G12" s="44">
        <v>-13399.59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f t="shared" si="0"/>
        <v>-3120222.62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3">
        <v>-1937102.78</v>
      </c>
      <c r="C13" s="43">
        <v>25722.33</v>
      </c>
      <c r="D13" s="43">
        <v>32674.639999999999</v>
      </c>
      <c r="E13" s="43">
        <v>0</v>
      </c>
      <c r="F13" s="43">
        <v>0</v>
      </c>
      <c r="G13" s="43">
        <v>-8143.99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f t="shared" si="0"/>
        <v>-1886849.8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4">
        <v>-2383138.7000000002</v>
      </c>
      <c r="C14" s="44">
        <v>31347.19</v>
      </c>
      <c r="D14" s="44">
        <v>32553.46</v>
      </c>
      <c r="E14" s="44">
        <v>0</v>
      </c>
      <c r="F14" s="44">
        <v>0</v>
      </c>
      <c r="G14" s="44">
        <v>-10042.700000000001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f t="shared" si="0"/>
        <v>-2329280.7500000005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3">
        <v>-1901209.02</v>
      </c>
      <c r="C15" s="43">
        <v>19845.03</v>
      </c>
      <c r="D15" s="43">
        <v>8691.61</v>
      </c>
      <c r="E15" s="43">
        <v>0</v>
      </c>
      <c r="F15" s="43">
        <v>0</v>
      </c>
      <c r="G15" s="43">
        <v>-8418.6200000000008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f t="shared" si="0"/>
        <v>-1881091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4">
        <v>-718918.17</v>
      </c>
      <c r="C16" s="44">
        <v>10041.98</v>
      </c>
      <c r="D16" s="44">
        <v>12317.23</v>
      </c>
      <c r="E16" s="44">
        <v>0</v>
      </c>
      <c r="F16" s="44">
        <v>0</v>
      </c>
      <c r="G16" s="44">
        <v>-2983.43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f t="shared" si="0"/>
        <v>-699542.39000000013</v>
      </c>
      <c r="N16" s="7"/>
      <c r="Q16" s="8"/>
      <c r="R16" s="9"/>
    </row>
    <row r="17" spans="1:39" ht="29.25" customHeight="1" thickBot="1">
      <c r="A17" s="6" t="s">
        <v>22</v>
      </c>
      <c r="B17" s="43">
        <v>-1407922.7</v>
      </c>
      <c r="C17" s="43">
        <v>15571.97</v>
      </c>
      <c r="D17" s="43">
        <v>9866.0300000000007</v>
      </c>
      <c r="E17" s="43">
        <v>0</v>
      </c>
      <c r="F17" s="43">
        <v>0</v>
      </c>
      <c r="G17" s="43">
        <v>-6165.31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f t="shared" si="0"/>
        <v>-1388650.01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5">
        <f t="shared" ref="B18:M18" si="1">SUM(B5:B17)</f>
        <v>-49337214.480000012</v>
      </c>
      <c r="C18" s="45">
        <f t="shared" si="1"/>
        <v>719810.36999999988</v>
      </c>
      <c r="D18" s="45">
        <f t="shared" si="1"/>
        <v>866725.08000000007</v>
      </c>
      <c r="E18" s="12">
        <f t="shared" si="1"/>
        <v>0</v>
      </c>
      <c r="F18" s="12">
        <f t="shared" si="1"/>
        <v>0</v>
      </c>
      <c r="G18" s="45">
        <f t="shared" si="1"/>
        <v>-202328.4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45">
        <f t="shared" si="1"/>
        <v>-47953007.429999992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4" t="s">
        <v>24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7"/>
    </row>
    <row r="20" spans="1:39" s="18" customFormat="1" ht="18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5" customFormat="1" ht="33" customHeight="1">
      <c r="A21" s="46" t="s">
        <v>37</v>
      </c>
      <c r="B21" s="47"/>
      <c r="C21" s="47"/>
      <c r="D21" s="21" t="s">
        <v>25</v>
      </c>
      <c r="E21" s="22"/>
      <c r="F21" s="21" t="s">
        <v>26</v>
      </c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</row>
    <row r="22" spans="1:39" s="18" customFormat="1" ht="24.75" customHeight="1">
      <c r="A22" s="56" t="s">
        <v>27</v>
      </c>
      <c r="B22" s="56"/>
      <c r="C22" s="56"/>
      <c r="D22" s="37">
        <v>-205571727</v>
      </c>
      <c r="E22" s="35" t="s">
        <v>28</v>
      </c>
      <c r="F22" s="37">
        <f>D22*0.24</f>
        <v>-49337214.479999997</v>
      </c>
      <c r="G22" s="19"/>
      <c r="H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39" s="18" customFormat="1" ht="24.75" customHeight="1">
      <c r="A23" s="56" t="s">
        <v>29</v>
      </c>
      <c r="B23" s="56"/>
      <c r="C23" s="56"/>
      <c r="D23" s="37">
        <v>719810.37</v>
      </c>
      <c r="E23" s="35" t="s">
        <v>32</v>
      </c>
      <c r="F23" s="37">
        <f>D23*100%</f>
        <v>719810.37</v>
      </c>
      <c r="G23" s="19"/>
      <c r="H23" s="1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  <row r="24" spans="1:39" s="18" customFormat="1" ht="24.75" customHeight="1">
      <c r="A24" s="56" t="s">
        <v>30</v>
      </c>
      <c r="B24" s="56"/>
      <c r="C24" s="56"/>
      <c r="D24" s="37">
        <v>866725.08</v>
      </c>
      <c r="E24" s="35" t="s">
        <v>32</v>
      </c>
      <c r="F24" s="37">
        <f>D24*100%</f>
        <v>866725.08</v>
      </c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</row>
    <row r="25" spans="1:39" s="18" customFormat="1" ht="24.75" hidden="1" customHeight="1">
      <c r="A25" s="56" t="s">
        <v>3</v>
      </c>
      <c r="B25" s="56"/>
      <c r="C25" s="56"/>
      <c r="D25" s="37"/>
      <c r="E25" s="35" t="s">
        <v>31</v>
      </c>
      <c r="F25" s="37">
        <f>D25*0.2</f>
        <v>0</v>
      </c>
      <c r="G25" s="19"/>
      <c r="H25" s="1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</row>
    <row r="26" spans="1:39" s="18" customFormat="1" ht="27.75" hidden="1" customHeight="1">
      <c r="A26" s="56" t="s">
        <v>4</v>
      </c>
      <c r="B26" s="56"/>
      <c r="C26" s="56"/>
      <c r="D26" s="37"/>
      <c r="E26" s="35" t="s">
        <v>31</v>
      </c>
      <c r="F26" s="37">
        <f t="shared" ref="F26:F27" si="2">D26*0.2</f>
        <v>0</v>
      </c>
      <c r="G26" s="19"/>
      <c r="H26" s="19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</row>
    <row r="27" spans="1:39" s="18" customFormat="1" ht="24" customHeight="1">
      <c r="A27" s="56" t="s">
        <v>5</v>
      </c>
      <c r="B27" s="56"/>
      <c r="C27" s="56"/>
      <c r="D27" s="37">
        <v>-1011642</v>
      </c>
      <c r="E27" s="35" t="s">
        <v>31</v>
      </c>
      <c r="F27" s="37">
        <f t="shared" si="2"/>
        <v>-202328.40000000002</v>
      </c>
      <c r="G27" s="19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</row>
    <row r="28" spans="1:39" s="18" customFormat="1" ht="47.25" hidden="1" customHeight="1">
      <c r="A28" s="56" t="s">
        <v>7</v>
      </c>
      <c r="B28" s="56"/>
      <c r="C28" s="56"/>
      <c r="D28" s="37">
        <v>0</v>
      </c>
      <c r="E28" s="35" t="s">
        <v>31</v>
      </c>
      <c r="F28" s="37">
        <f>D28*0.2</f>
        <v>0</v>
      </c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9" s="18" customFormat="1" ht="45.75" hidden="1" customHeight="1">
      <c r="A29" s="56" t="s">
        <v>8</v>
      </c>
      <c r="B29" s="56"/>
      <c r="C29" s="56"/>
      <c r="D29" s="37">
        <v>0</v>
      </c>
      <c r="E29" s="35" t="s">
        <v>31</v>
      </c>
      <c r="F29" s="37">
        <f>D29*0.2</f>
        <v>0</v>
      </c>
      <c r="G29" s="19"/>
      <c r="H29" s="19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9" s="18" customFormat="1" ht="32.25" hidden="1" customHeight="1">
      <c r="A30" s="56" t="s">
        <v>9</v>
      </c>
      <c r="B30" s="56"/>
      <c r="C30" s="56"/>
      <c r="D30" s="37">
        <v>0</v>
      </c>
      <c r="E30" s="35" t="s">
        <v>28</v>
      </c>
      <c r="F30" s="37">
        <f>D30*0.24</f>
        <v>0</v>
      </c>
      <c r="G30" s="19"/>
      <c r="H30" s="19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9" s="18" customFormat="1" ht="29.25" customHeight="1" thickBot="1">
      <c r="A31" s="57" t="s">
        <v>23</v>
      </c>
      <c r="B31" s="57"/>
      <c r="C31" s="57"/>
      <c r="D31" s="38">
        <f>SUM(D22:D30)</f>
        <v>-204996833.54999998</v>
      </c>
      <c r="E31" s="36"/>
      <c r="F31" s="38">
        <f>SUM(F22:F30)</f>
        <v>-47953007.43</v>
      </c>
      <c r="G31" s="42"/>
      <c r="H31" s="19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39"/>
      <c r="B33" s="26"/>
      <c r="C33" s="26"/>
      <c r="D33" s="26"/>
      <c r="E33" s="26"/>
      <c r="F33" s="26"/>
      <c r="G33" s="26"/>
      <c r="H33" s="26"/>
      <c r="I33" s="26"/>
    </row>
    <row r="34" spans="1:10">
      <c r="A34" s="26"/>
      <c r="B34" s="26"/>
      <c r="C34" s="26"/>
      <c r="D34" s="26"/>
      <c r="E34" s="26"/>
      <c r="F34" s="26"/>
      <c r="G34" s="26"/>
      <c r="H34" s="26"/>
      <c r="I34" s="26"/>
    </row>
    <row r="35" spans="1:10" ht="18">
      <c r="A35" s="55"/>
      <c r="B35" s="55"/>
      <c r="C35" s="55"/>
      <c r="D35" s="27"/>
      <c r="E35" s="28"/>
      <c r="F35" s="29"/>
      <c r="G35" s="28"/>
      <c r="H35" s="28"/>
      <c r="I35" s="29"/>
      <c r="J35" s="28"/>
    </row>
    <row r="36" spans="1:10" ht="18">
      <c r="A36" s="55"/>
      <c r="B36" s="55"/>
      <c r="C36" s="55"/>
      <c r="D36" s="27"/>
      <c r="E36" s="28"/>
      <c r="F36" s="29"/>
      <c r="G36" s="28"/>
      <c r="H36" s="28"/>
      <c r="I36" s="29"/>
      <c r="J36" s="28"/>
    </row>
    <row r="37" spans="1:10" s="1" customFormat="1" ht="18">
      <c r="A37" s="55"/>
      <c r="B37" s="55"/>
      <c r="C37" s="55"/>
      <c r="D37" s="27"/>
      <c r="E37" s="28"/>
      <c r="F37" s="29"/>
      <c r="G37" s="28"/>
      <c r="H37" s="28"/>
      <c r="I37" s="29"/>
      <c r="J37" s="28"/>
    </row>
    <row r="38" spans="1:10" s="1" customFormat="1" ht="18">
      <c r="A38" s="55"/>
      <c r="B38" s="55"/>
      <c r="C38" s="55"/>
      <c r="D38" s="27"/>
      <c r="E38" s="28"/>
      <c r="F38" s="29"/>
      <c r="G38" s="28"/>
      <c r="H38" s="28"/>
      <c r="I38" s="29"/>
      <c r="J38" s="28"/>
    </row>
    <row r="39" spans="1:10" s="1" customFormat="1" ht="18">
      <c r="A39" s="55"/>
      <c r="B39" s="55"/>
      <c r="C39" s="55"/>
      <c r="D39" s="27"/>
      <c r="E39" s="28"/>
      <c r="F39" s="29"/>
      <c r="G39" s="28"/>
      <c r="H39" s="28"/>
      <c r="I39" s="29"/>
      <c r="J39" s="28"/>
    </row>
    <row r="40" spans="1:10" s="1" customFormat="1" ht="18">
      <c r="A40" s="55"/>
      <c r="B40" s="55"/>
      <c r="C40" s="55"/>
      <c r="D40" s="27"/>
      <c r="E40" s="28"/>
      <c r="F40" s="29"/>
      <c r="G40" s="28"/>
      <c r="H40" s="28"/>
      <c r="I40" s="29"/>
      <c r="J40" s="28"/>
    </row>
    <row r="41" spans="1:10" s="1" customFormat="1" ht="18">
      <c r="A41" s="55"/>
      <c r="B41" s="55"/>
      <c r="C41" s="55"/>
      <c r="D41" s="27"/>
      <c r="E41" s="28"/>
      <c r="F41" s="29"/>
      <c r="G41" s="28"/>
      <c r="H41" s="28"/>
      <c r="I41" s="29"/>
      <c r="J41" s="28"/>
    </row>
    <row r="42" spans="1:10" s="1" customFormat="1" ht="18">
      <c r="A42" s="55"/>
      <c r="B42" s="55"/>
      <c r="C42" s="55"/>
      <c r="D42" s="27"/>
      <c r="E42" s="28"/>
      <c r="F42" s="29"/>
      <c r="G42" s="28"/>
      <c r="H42" s="28"/>
      <c r="I42" s="29"/>
      <c r="J42" s="28"/>
    </row>
    <row r="43" spans="1:10" s="1" customFormat="1" ht="18">
      <c r="A43" s="55"/>
      <c r="B43" s="55"/>
      <c r="C43" s="55"/>
      <c r="D43" s="30"/>
      <c r="E43" s="28"/>
      <c r="F43" s="29"/>
      <c r="G43" s="28"/>
      <c r="H43" s="28"/>
      <c r="I43" s="29"/>
      <c r="J43" s="28"/>
    </row>
    <row r="44" spans="1:10" s="1" customFormat="1" ht="18">
      <c r="A44" s="55"/>
      <c r="B44" s="55"/>
      <c r="C44" s="55"/>
      <c r="D44" s="27"/>
      <c r="E44" s="28"/>
      <c r="F44" s="29"/>
      <c r="G44" s="28"/>
      <c r="H44" s="28"/>
      <c r="I44" s="29"/>
      <c r="J44" s="28"/>
    </row>
    <row r="45" spans="1:10" s="1" customFormat="1" ht="18">
      <c r="A45" s="26"/>
      <c r="B45" s="26"/>
      <c r="C45" s="26"/>
      <c r="D45" s="31"/>
      <c r="E45" s="31"/>
      <c r="F45" s="31"/>
      <c r="G45" s="31"/>
      <c r="H45" s="31"/>
      <c r="I45" s="31"/>
      <c r="J45" s="31"/>
    </row>
    <row r="46" spans="1:10" s="1" customFormat="1" ht="15.75">
      <c r="A46" s="26"/>
      <c r="B46" s="26"/>
      <c r="C46" s="26"/>
      <c r="D46" s="32"/>
      <c r="E46" s="32"/>
      <c r="F46" s="28"/>
      <c r="G46" s="28"/>
      <c r="H46" s="28"/>
      <c r="I46" s="29"/>
    </row>
    <row r="47" spans="1:10" ht="15.75">
      <c r="D47" s="33"/>
      <c r="E47" s="33"/>
      <c r="F47" s="33"/>
      <c r="G47" s="33"/>
      <c r="I47" s="34"/>
    </row>
  </sheetData>
  <mergeCells count="36"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</mergeCells>
  <printOptions horizontalCentered="1"/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Martha Rosado</cp:lastModifiedBy>
  <cp:lastPrinted>2024-06-25T16:32:01Z</cp:lastPrinted>
  <dcterms:created xsi:type="dcterms:W3CDTF">2017-11-07T22:41:21Z</dcterms:created>
  <dcterms:modified xsi:type="dcterms:W3CDTF">2026-02-27T21:27:41Z</dcterms:modified>
</cp:coreProperties>
</file>