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ARTHA\DOCUMENTOS\Documentos\PARTICIPACIONES\PARTICIPACIONES 2026\05 MAYO 2026\"/>
    </mc:Choice>
  </mc:AlternateContent>
  <xr:revisionPtr revIDLastSave="0" documentId="13_ncr:1_{EA30EB82-FDDB-49E6-BA73-B6E20360A066}" xr6:coauthVersionLast="36" xr6:coauthVersionMax="47" xr10:uidLastSave="{00000000-0000-0000-0000-000000000000}"/>
  <bookViews>
    <workbookView xWindow="0" yWindow="0" windowWidth="28800" windowHeight="11160" xr2:uid="{00000000-000D-0000-FFFF-FFFF00000000}"/>
  </bookViews>
  <sheets>
    <sheet name="PORTAL SEFIN" sheetId="34" r:id="rId1"/>
  </sheets>
  <definedNames>
    <definedName name="_xlnm.Print_Area" localSheetId="0">'PORTAL SEFIN'!$A$1:$N$38</definedName>
  </definedNames>
  <calcPr calcId="191029"/>
</workbook>
</file>

<file path=xl/calcChain.xml><?xml version="1.0" encoding="utf-8"?>
<calcChain xmlns="http://schemas.openxmlformats.org/spreadsheetml/2006/main">
  <c r="G31" i="34" l="1"/>
  <c r="C17" i="34" l="1"/>
  <c r="N4" i="34"/>
  <c r="G32" i="34" l="1"/>
  <c r="G36" i="34" l="1"/>
  <c r="A36" i="34"/>
  <c r="G34" i="34"/>
  <c r="G33" i="34"/>
  <c r="G30" i="34"/>
  <c r="G29" i="34"/>
  <c r="G28" i="34"/>
  <c r="G27" i="34"/>
  <c r="G25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7" i="34"/>
  <c r="G26" i="34"/>
  <c r="G37" i="34" s="1"/>
  <c r="H37" i="34" l="1"/>
</calcChain>
</file>

<file path=xl/sharedStrings.xml><?xml version="1.0" encoding="utf-8"?>
<sst xmlns="http://schemas.openxmlformats.org/spreadsheetml/2006/main" count="59" uniqueCount="45">
  <si>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</si>
  <si>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</si>
  <si>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</si>
  <si>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</si>
  <si>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</si>
  <si>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</si>
  <si>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</si>
  <si>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</si>
  <si>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</si>
  <si>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</si>
  <si>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</si>
  <si>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</si>
  <si>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</si>
  <si>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</si>
  <si>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</si>
  <si>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</si>
  <si>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</si>
  <si>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</si>
  <si>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</si>
  <si>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</si>
  <si>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</si>
  <si>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</si>
  <si>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</si>
  <si>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</si>
  <si>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</si>
  <si>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</si>
  <si>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</si>
  <si>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</si>
  <si>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</si>
  <si>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</si>
  <si>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</si>
  <si>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</si>
  <si>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ESTADO</t>
  </si>
  <si>
    <t>PARTICIPACIONES DEL AJUSTE DEFINITIVO 2025</t>
  </si>
  <si>
    <t>AJUSTE DEFINITIVO 2025</t>
  </si>
  <si>
    <r>
      <t xml:space="preserve">Fondo General de 
Participaciones </t>
    </r>
    <r>
      <rPr>
        <i/>
        <sz val="18"/>
        <rFont val="Arial"/>
        <family val="2"/>
      </rPr>
      <t>1/</t>
    </r>
  </si>
  <si>
    <r>
      <t xml:space="preserve">Fondo de Extracción de Hidrocarburos </t>
    </r>
    <r>
      <rPr>
        <i/>
        <sz val="18"/>
        <rFont val="Arial"/>
        <family val="2"/>
      </rPr>
      <t>2/</t>
    </r>
  </si>
  <si>
    <r>
      <t xml:space="preserve">Fondo de Fomento Municipal </t>
    </r>
    <r>
      <rPr>
        <i/>
        <sz val="18"/>
        <rFont val="Arial"/>
        <family val="2"/>
      </rPr>
      <t>3/</t>
    </r>
  </si>
  <si>
    <t>Impuesto Especial sobre Producción y Servicios 3/</t>
  </si>
  <si>
    <r>
      <t xml:space="preserve">Fondo de Fiscalización y Recaudación </t>
    </r>
    <r>
      <rPr>
        <i/>
        <sz val="18"/>
        <rFont val="Arial"/>
        <family val="2"/>
      </rPr>
      <t>4/</t>
    </r>
  </si>
  <si>
    <t>1/ El Fondo General  en 6 parcialidades de junio a noviembre 2026.</t>
  </si>
  <si>
    <t xml:space="preserve">2/ El Fondo de Extracción de Hidrocarburos  en los meses siguientes, hasta cubrir el monto total. </t>
  </si>
  <si>
    <t>3/Los Fondos de Fomento Municipal e Impuesto Especial sobre Producción y Servicios, en el mes de mayo 2026.</t>
  </si>
  <si>
    <t>4/ El Fondo de Fiscalización y Recaudación, en el mes de junio 2026.</t>
  </si>
  <si>
    <t>Nota- El ajuste definitivo 2025 se aplicará: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</si>
</sst>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General_)"/>
    <numFmt numFmtId="170" formatCode="#,##0_ ;[Red]\-#,##0\ 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  <font>
      <sz val="11"/>
      <color theme="1"/>
      <name val="Soberana San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rgb="FF000000"/>
      <name val="Calibri"/>
      <family val="2"/>
    </font>
    <font>
      <sz val="20"/>
      <color rgb="FFFF0000"/>
      <name val="Arial"/>
      <family val="2"/>
    </font>
    <font>
      <sz val="17"/>
      <color theme="1"/>
      <name val="Arial"/>
      <family val="2"/>
    </font>
    <font>
      <b/>
      <sz val="20"/>
      <color theme="1"/>
      <name val="Arial"/>
      <family val="2"/>
    </font>
    <font>
      <b/>
      <sz val="17"/>
      <color theme="1"/>
      <name val="Arial"/>
      <family val="2"/>
    </font>
    <font>
      <b/>
      <sz val="20"/>
      <color rgb="FFFF0000"/>
      <name val="Arial"/>
      <family val="2"/>
    </font>
    <font>
      <i/>
      <sz val="1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348">
    <xf numFmtId="0" fontId="0" fillId="0" borderId="0"/>
    <xf numFmtId="0" fontId="1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43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1" fillId="0" borderId="0"/>
    <xf numFmtId="0" fontId="14" fillId="0" borderId="0"/>
    <xf numFmtId="0" fontId="11" fillId="0" borderId="0"/>
    <xf numFmtId="0" fontId="11" fillId="0" borderId="0">
      <alignment wrapText="1"/>
    </xf>
    <xf numFmtId="0" fontId="17" fillId="0" borderId="0"/>
    <xf numFmtId="0" fontId="14" fillId="0" borderId="0"/>
    <xf numFmtId="0" fontId="14" fillId="0" borderId="0"/>
    <xf numFmtId="0" fontId="11" fillId="0" borderId="0">
      <alignment wrapText="1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8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7" fillId="0" borderId="0"/>
    <xf numFmtId="0" fontId="19" fillId="0" borderId="0"/>
    <xf numFmtId="44" fontId="19" fillId="0" borderId="0" applyFont="0" applyFill="0" applyBorder="0" applyAlignment="0" applyProtection="0"/>
    <xf numFmtId="0" fontId="19" fillId="7" borderId="0" applyNumberFormat="0" applyBorder="0" applyAlignment="0" applyProtection="0"/>
    <xf numFmtId="0" fontId="19" fillId="0" borderId="0"/>
    <xf numFmtId="0" fontId="6" fillId="0" borderId="0"/>
    <xf numFmtId="0" fontId="5" fillId="0" borderId="0"/>
    <xf numFmtId="0" fontId="4" fillId="0" borderId="0"/>
    <xf numFmtId="44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39" fillId="0" borderId="0"/>
    <xf numFmtId="4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0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2" fillId="10" borderId="0" applyNumberFormat="0" applyBorder="0" applyAlignment="0" applyProtection="0"/>
    <xf numFmtId="0" fontId="43" fillId="22" borderId="6" applyNumberFormat="0" applyAlignment="0" applyProtection="0"/>
    <xf numFmtId="0" fontId="44" fillId="23" borderId="7" applyNumberFormat="0" applyAlignment="0" applyProtection="0"/>
    <xf numFmtId="0" fontId="45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7" borderId="0" applyNumberFormat="0" applyBorder="0" applyAlignment="0" applyProtection="0"/>
    <xf numFmtId="0" fontId="47" fillId="13" borderId="6" applyNumberFormat="0" applyAlignment="0" applyProtection="0"/>
    <xf numFmtId="0" fontId="48" fillId="9" borderId="0" applyNumberFormat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49" fillId="28" borderId="0" applyNumberFormat="0" applyBorder="0" applyAlignment="0" applyProtection="0"/>
    <xf numFmtId="0" fontId="11" fillId="29" borderId="9" applyNumberFormat="0" applyFont="0" applyAlignment="0" applyProtection="0"/>
    <xf numFmtId="9" fontId="11" fillId="0" borderId="0" applyFont="0" applyFill="0" applyBorder="0" applyAlignment="0" applyProtection="0"/>
    <xf numFmtId="0" fontId="50" fillId="22" borderId="10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46" fillId="0" borderId="13" applyNumberFormat="0" applyFill="0" applyAlignment="0" applyProtection="0"/>
    <xf numFmtId="0" fontId="56" fillId="0" borderId="14" applyNumberFormat="0" applyFill="0" applyAlignment="0" applyProtection="0"/>
    <xf numFmtId="169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44" fontId="7" fillId="0" borderId="0" applyFont="0" applyFill="0" applyBorder="0" applyAlignment="0" applyProtection="0"/>
    <xf numFmtId="0" fontId="58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1" fillId="0" borderId="0"/>
    <xf numFmtId="0" fontId="57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1" fillId="2" borderId="0" xfId="47" applyFont="1" applyFill="1"/>
    <xf numFmtId="0" fontId="21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/>
    <xf numFmtId="0" fontId="29" fillId="2" borderId="0" xfId="1" applyFont="1" applyFill="1" applyAlignment="1">
      <alignment horizontal="center" vertical="center"/>
    </xf>
    <xf numFmtId="0" fontId="29" fillId="4" borderId="0" xfId="1" applyFont="1" applyFill="1" applyAlignment="1">
      <alignment horizontal="center" vertical="center"/>
    </xf>
    <xf numFmtId="0" fontId="29" fillId="2" borderId="0" xfId="1" applyFont="1" applyFill="1" applyAlignment="1">
      <alignment vertical="center"/>
    </xf>
    <xf numFmtId="0" fontId="30" fillId="2" borderId="0" xfId="47" applyFont="1" applyFill="1"/>
    <xf numFmtId="0" fontId="28" fillId="2" borderId="0" xfId="1" applyFont="1" applyFill="1" applyAlignment="1">
      <alignment horizontal="center" vertical="center" wrapText="1"/>
    </xf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0" fontId="30" fillId="0" borderId="0" xfId="47" applyFont="1"/>
    <xf numFmtId="168" fontId="27" fillId="2" borderId="0" xfId="47" applyNumberFormat="1" applyFont="1" applyFill="1"/>
    <xf numFmtId="3" fontId="30" fillId="2" borderId="0" xfId="47" applyNumberFormat="1" applyFont="1" applyFill="1"/>
    <xf numFmtId="44" fontId="30" fillId="2" borderId="0" xfId="47" applyNumberFormat="1" applyFont="1" applyFill="1"/>
    <xf numFmtId="44" fontId="27" fillId="2" borderId="0" xfId="47" applyNumberFormat="1" applyFont="1" applyFill="1"/>
    <xf numFmtId="0" fontId="31" fillId="2" borderId="0" xfId="1" applyFont="1" applyFill="1" applyAlignment="1">
      <alignment horizontal="left" vertical="center" wrapText="1"/>
    </xf>
    <xf numFmtId="0" fontId="26" fillId="2" borderId="0" xfId="1" applyFont="1" applyFill="1" applyAlignment="1">
      <alignment horizontal="left" vertical="center" wrapText="1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21" fillId="2" borderId="0" xfId="25" applyFont="1" applyFill="1" applyBorder="1"/>
    <xf numFmtId="43" fontId="34" fillId="2" borderId="0" xfId="25" applyFont="1" applyFill="1" applyBorder="1"/>
    <xf numFmtId="43" fontId="21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29" fillId="2" borderId="0" xfId="25" applyNumberFormat="1" applyFont="1" applyFill="1" applyBorder="1" applyAlignment="1">
      <alignment horizontal="center" vertical="center"/>
    </xf>
    <xf numFmtId="43" fontId="38" fillId="2" borderId="0" xfId="25" applyFont="1" applyFill="1" applyBorder="1"/>
    <xf numFmtId="168" fontId="59" fillId="2" borderId="0" xfId="60" applyNumberFormat="1" applyFont="1" applyFill="1" applyBorder="1" applyAlignment="1">
      <alignment vertical="center"/>
    </xf>
    <xf numFmtId="168" fontId="30" fillId="2" borderId="0" xfId="60" applyNumberFormat="1" applyFont="1" applyFill="1" applyBorder="1" applyAlignment="1">
      <alignment vertical="center"/>
    </xf>
    <xf numFmtId="9" fontId="60" fillId="2" borderId="0" xfId="3" applyFont="1" applyFill="1" applyBorder="1" applyAlignment="1">
      <alignment horizontal="center" vertical="center"/>
    </xf>
    <xf numFmtId="168" fontId="30" fillId="2" borderId="0" xfId="60" applyNumberFormat="1" applyFont="1" applyFill="1" applyBorder="1" applyAlignment="1">
      <alignment horizontal="right" vertical="center"/>
    </xf>
    <xf numFmtId="165" fontId="62" fillId="2" borderId="0" xfId="8" applyNumberFormat="1" applyFont="1" applyFill="1" applyBorder="1" applyAlignment="1">
      <alignment vertical="center"/>
    </xf>
    <xf numFmtId="170" fontId="30" fillId="2" borderId="2" xfId="25" applyNumberFormat="1" applyFont="1" applyFill="1" applyBorder="1" applyAlignment="1">
      <alignment horizontal="center" vertical="center"/>
    </xf>
    <xf numFmtId="170" fontId="37" fillId="2" borderId="2" xfId="25" applyNumberFormat="1" applyFont="1" applyFill="1" applyBorder="1" applyAlignment="1">
      <alignment horizontal="center" vertical="center"/>
    </xf>
    <xf numFmtId="170" fontId="59" fillId="2" borderId="2" xfId="25" applyNumberFormat="1" applyFont="1" applyFill="1" applyBorder="1" applyAlignment="1">
      <alignment horizontal="center" vertical="center"/>
    </xf>
    <xf numFmtId="170" fontId="30" fillId="3" borderId="2" xfId="25" applyNumberFormat="1" applyFont="1" applyFill="1" applyBorder="1" applyAlignment="1">
      <alignment horizontal="center" vertical="center"/>
    </xf>
    <xf numFmtId="170" fontId="37" fillId="3" borderId="2" xfId="25" applyNumberFormat="1" applyFont="1" applyFill="1" applyBorder="1" applyAlignment="1">
      <alignment horizontal="center" vertical="center"/>
    </xf>
    <xf numFmtId="170" fontId="59" fillId="3" borderId="2" xfId="25" applyNumberFormat="1" applyFont="1" applyFill="1" applyBorder="1" applyAlignment="1">
      <alignment horizontal="center" vertical="center"/>
    </xf>
    <xf numFmtId="170" fontId="61" fillId="5" borderId="2" xfId="25" applyNumberFormat="1" applyFont="1" applyFill="1" applyBorder="1" applyAlignment="1">
      <alignment horizontal="center" vertical="center"/>
    </xf>
    <xf numFmtId="168" fontId="63" fillId="2" borderId="1" xfId="60" applyNumberFormat="1" applyFont="1" applyFill="1" applyBorder="1" applyAlignment="1">
      <alignment vertical="center"/>
    </xf>
    <xf numFmtId="3" fontId="23" fillId="2" borderId="0" xfId="1" applyNumberFormat="1" applyFont="1" applyFill="1" applyAlignment="1">
      <alignment vertical="center"/>
    </xf>
    <xf numFmtId="170" fontId="61" fillId="2" borderId="0" xfId="25" applyNumberFormat="1" applyFont="1" applyFill="1" applyBorder="1" applyAlignment="1">
      <alignment horizontal="center" vertical="center"/>
    </xf>
    <xf numFmtId="3" fontId="23" fillId="2" borderId="15" xfId="1" applyNumberFormat="1" applyFont="1" applyFill="1" applyBorder="1" applyAlignment="1">
      <alignment horizontal="left" vertical="center"/>
    </xf>
    <xf numFmtId="3" fontId="23" fillId="2" borderId="16" xfId="1" applyNumberFormat="1" applyFont="1" applyFill="1" applyBorder="1" applyAlignment="1">
      <alignment horizontal="left" vertical="center"/>
    </xf>
    <xf numFmtId="0" fontId="31" fillId="2" borderId="0" xfId="1" applyFont="1" applyFill="1" applyAlignment="1">
      <alignment horizontal="left" vertical="center" wrapText="1"/>
    </xf>
    <xf numFmtId="49" fontId="29" fillId="4" borderId="0" xfId="1" quotePrefix="1" applyNumberFormat="1" applyFont="1" applyFill="1" applyAlignment="1">
      <alignment horizontal="center" vertical="center"/>
    </xf>
    <xf numFmtId="49" fontId="29" fillId="4" borderId="0" xfId="1" applyNumberFormat="1" applyFont="1" applyFill="1" applyAlignment="1">
      <alignment horizontal="center" vertical="center"/>
    </xf>
    <xf numFmtId="0" fontId="20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Alignment="1">
      <alignment horizontal="left" vertical="center" wrapText="1"/>
    </xf>
    <xf numFmtId="3" fontId="23" fillId="2" borderId="0" xfId="1" applyNumberFormat="1" applyFont="1" applyFill="1" applyAlignment="1">
      <alignment horizontal="left" vertical="center"/>
    </xf>
    <xf numFmtId="0" fontId="32" fillId="2" borderId="0" xfId="1" applyFont="1" applyFill="1" applyAlignment="1">
      <alignment horizontal="center" vertical="center" wrapText="1"/>
    </xf>
  </cellXfs>
  <cellStyles count="348">
    <cellStyle name="=C:\WINNT\SYSTEM32\COMMAND.COM" xfId="146" xr:uid="{00000000-0005-0000-0000-000000000000}"/>
    <cellStyle name="20% - Énfasis1 2" xfId="102" xr:uid="{00000000-0005-0000-0000-000001000000}"/>
    <cellStyle name="20% - Énfasis2 2" xfId="103" xr:uid="{00000000-0005-0000-0000-000002000000}"/>
    <cellStyle name="20% - Énfasis3 2" xfId="104" xr:uid="{00000000-0005-0000-0000-000003000000}"/>
    <cellStyle name="20% - Énfasis4 2" xfId="105" xr:uid="{00000000-0005-0000-0000-000004000000}"/>
    <cellStyle name="20% - Énfasis5 2" xfId="106" xr:uid="{00000000-0005-0000-0000-000005000000}"/>
    <cellStyle name="20% - Énfasis6 2" xfId="107" xr:uid="{00000000-0005-0000-0000-000006000000}"/>
    <cellStyle name="40% - Énfasis1 2" xfId="108" xr:uid="{00000000-0005-0000-0000-000007000000}"/>
    <cellStyle name="40% - Énfasis2 2" xfId="109" xr:uid="{00000000-0005-0000-0000-000008000000}"/>
    <cellStyle name="40% - Énfasis3 2" xfId="55" xr:uid="{00000000-0005-0000-0000-000000000000}"/>
    <cellStyle name="40% - Énfasis3 2 2" xfId="110" xr:uid="{00000000-0005-0000-0000-000009000000}"/>
    <cellStyle name="40% - Énfasis4 2" xfId="111" xr:uid="{00000000-0005-0000-0000-00000A000000}"/>
    <cellStyle name="40% - Énfasis5 2" xfId="112" xr:uid="{00000000-0005-0000-0000-00000B000000}"/>
    <cellStyle name="40% - Énfasis6 2" xfId="113" xr:uid="{00000000-0005-0000-0000-00000C000000}"/>
    <cellStyle name="60% - Énfasis1 2" xfId="114" xr:uid="{00000000-0005-0000-0000-00000D000000}"/>
    <cellStyle name="60% - Énfasis2 2" xfId="115" xr:uid="{00000000-0005-0000-0000-00000E000000}"/>
    <cellStyle name="60% - Énfasis3 2" xfId="116" xr:uid="{00000000-0005-0000-0000-00000F000000}"/>
    <cellStyle name="60% - Énfasis4 2" xfId="117" xr:uid="{00000000-0005-0000-0000-000010000000}"/>
    <cellStyle name="60% - Énfasis5 2" xfId="118" xr:uid="{00000000-0005-0000-0000-000011000000}"/>
    <cellStyle name="60% - Énfasis6 2" xfId="119" xr:uid="{00000000-0005-0000-0000-000012000000}"/>
    <cellStyle name="Bueno 2" xfId="120" xr:uid="{00000000-0005-0000-0000-000013000000}"/>
    <cellStyle name="Cálculo 2" xfId="121" xr:uid="{00000000-0005-0000-0000-000014000000}"/>
    <cellStyle name="Celda de comprobación 2" xfId="122" xr:uid="{00000000-0005-0000-0000-000015000000}"/>
    <cellStyle name="Celda vinculada 2" xfId="123" xr:uid="{00000000-0005-0000-0000-000016000000}"/>
    <cellStyle name="Encabezado 1 2" xfId="142" xr:uid="{00000000-0005-0000-0000-000017000000}"/>
    <cellStyle name="Encabezado 4 2" xfId="124" xr:uid="{00000000-0005-0000-0000-000018000000}"/>
    <cellStyle name="Énfasis1 2" xfId="125" xr:uid="{00000000-0005-0000-0000-000019000000}"/>
    <cellStyle name="Énfasis2 2" xfId="126" xr:uid="{00000000-0005-0000-0000-00001A000000}"/>
    <cellStyle name="Énfasis3 2" xfId="127" xr:uid="{00000000-0005-0000-0000-00001B000000}"/>
    <cellStyle name="Énfasis4 2" xfId="128" xr:uid="{00000000-0005-0000-0000-00001C000000}"/>
    <cellStyle name="Énfasis5 2" xfId="129" xr:uid="{00000000-0005-0000-0000-00001D000000}"/>
    <cellStyle name="Énfasis6 2" xfId="130" xr:uid="{00000000-0005-0000-0000-00001E000000}"/>
    <cellStyle name="Entrada 2" xfId="131" xr:uid="{00000000-0005-0000-0000-00001F000000}"/>
    <cellStyle name="Euro" xfId="6" xr:uid="{00000000-0005-0000-0000-000001000000}"/>
    <cellStyle name="Euro 2" xfId="29" xr:uid="{00000000-0005-0000-0000-000002000000}"/>
    <cellStyle name="Incorrecto 2" xfId="132" xr:uid="{00000000-0005-0000-0000-000022000000}"/>
    <cellStyle name="Millares" xfId="25" builtinId="3"/>
    <cellStyle name="Millares [0] 2" xfId="149" xr:uid="{00000000-0005-0000-0000-000024000000}"/>
    <cellStyle name="Millares [0] 2 2" xfId="156" xr:uid="{00000000-0005-0000-0000-000025000000}"/>
    <cellStyle name="Millares [0] 2 2 2" xfId="189" xr:uid="{C8CD0AD6-B489-4E78-8544-C7B16E241BF2}"/>
    <cellStyle name="Millares [0] 2 2 2 2" xfId="213" xr:uid="{24828F07-C3D6-4156-BA03-5C6AC599C1D9}"/>
    <cellStyle name="Millares [0] 2 2 2 2 2" xfId="323" xr:uid="{24828F07-C3D6-4156-BA03-5C6AC599C1D9}"/>
    <cellStyle name="Millares [0] 2 2 2 3" xfId="299" xr:uid="{C8CD0AD6-B489-4E78-8544-C7B16E241BF2}"/>
    <cellStyle name="Millares [0] 2 2 3" xfId="201" xr:uid="{C01195F0-7CFB-4643-AAE2-AE1A77D36BFA}"/>
    <cellStyle name="Millares [0] 2 2 3 2" xfId="311" xr:uid="{C01195F0-7CFB-4643-AAE2-AE1A77D36BFA}"/>
    <cellStyle name="Millares [0] 2 2 4" xfId="177" xr:uid="{00000000-0005-0000-0000-000026000000}"/>
    <cellStyle name="Millares [0] 2 2 4 2" xfId="287" xr:uid="{00000000-0005-0000-0000-000026000000}"/>
    <cellStyle name="Millares [0] 2 2 5" xfId="346" xr:uid="{00000000-0005-0000-0000-000024000000}"/>
    <cellStyle name="Millares [0] 2 2 6" xfId="266" xr:uid="{00000000-0005-0000-0000-000025000000}"/>
    <cellStyle name="Millares [0] 2 3" xfId="184" xr:uid="{725CFA43-0D73-4EAC-92A3-9958E26D78B5}"/>
    <cellStyle name="Millares [0] 2 3 2" xfId="208" xr:uid="{374E9069-FBD0-42A5-93A7-CF7DF7EE6ACA}"/>
    <cellStyle name="Millares [0] 2 3 2 2" xfId="318" xr:uid="{374E9069-FBD0-42A5-93A7-CF7DF7EE6ACA}"/>
    <cellStyle name="Millares [0] 2 3 3" xfId="294" xr:uid="{725CFA43-0D73-4EAC-92A3-9958E26D78B5}"/>
    <cellStyle name="Millares [0] 2 4" xfId="196" xr:uid="{2A5C9F6C-62EA-4E53-B778-A41350078D66}"/>
    <cellStyle name="Millares [0] 2 4 2" xfId="306" xr:uid="{2A5C9F6C-62EA-4E53-B778-A41350078D66}"/>
    <cellStyle name="Millares [0] 2 5" xfId="170" xr:uid="{00000000-0005-0000-0000-000025000000}"/>
    <cellStyle name="Millares [0] 2 5 2" xfId="280" xr:uid="{00000000-0005-0000-0000-000025000000}"/>
    <cellStyle name="Millares [0] 2 6" xfId="339" xr:uid="{00000000-0005-0000-0000-000023000000}"/>
    <cellStyle name="Millares [0] 2 7" xfId="259" xr:uid="{00000000-0005-0000-0000-000024000000}"/>
    <cellStyle name="Millares [0] 3" xfId="134" xr:uid="{00000000-0005-0000-0000-000026000000}"/>
    <cellStyle name="Millares [0] 3 2" xfId="181" xr:uid="{7D1557F3-D954-40D3-8B64-8FC505534C89}"/>
    <cellStyle name="Millares [0] 3 2 2" xfId="205" xr:uid="{6A872C7D-604A-4EB4-8798-C36150C0FE38}"/>
    <cellStyle name="Millares [0] 3 2 2 2" xfId="315" xr:uid="{6A872C7D-604A-4EB4-8798-C36150C0FE38}"/>
    <cellStyle name="Millares [0] 3 2 3" xfId="291" xr:uid="{7D1557F3-D954-40D3-8B64-8FC505534C89}"/>
    <cellStyle name="Millares [0] 3 3" xfId="193" xr:uid="{34A57715-C090-4994-A747-868040303C70}"/>
    <cellStyle name="Millares [0] 3 3 2" xfId="303" xr:uid="{34A57715-C090-4994-A747-868040303C70}"/>
    <cellStyle name="Millares [0] 3 4" xfId="166" xr:uid="{00000000-0005-0000-0000-000027000000}"/>
    <cellStyle name="Millares [0] 3 4 2" xfId="276" xr:uid="{00000000-0005-0000-0000-000027000000}"/>
    <cellStyle name="Millares [0] 3 5" xfId="335" xr:uid="{00000000-0005-0000-0000-000025000000}"/>
    <cellStyle name="Millares [0] 3 6" xfId="253" xr:uid="{00000000-0005-0000-0000-000026000000}"/>
    <cellStyle name="Millares [0] 4" xfId="153" xr:uid="{00000000-0005-0000-0000-000027000000}"/>
    <cellStyle name="Millares [0] 4 2" xfId="186" xr:uid="{CC282074-3704-40D8-BF9B-0E9B004BC986}"/>
    <cellStyle name="Millares [0] 4 2 2" xfId="210" xr:uid="{C56D82CE-091A-4A73-9D6F-ED6C7AA19476}"/>
    <cellStyle name="Millares [0] 4 2 2 2" xfId="320" xr:uid="{C56D82CE-091A-4A73-9D6F-ED6C7AA19476}"/>
    <cellStyle name="Millares [0] 4 2 3" xfId="296" xr:uid="{CC282074-3704-40D8-BF9B-0E9B004BC986}"/>
    <cellStyle name="Millares [0] 4 3" xfId="198" xr:uid="{0D2E5AAB-76DE-421D-89DA-80A2FC04AA82}"/>
    <cellStyle name="Millares [0] 4 3 2" xfId="308" xr:uid="{0D2E5AAB-76DE-421D-89DA-80A2FC04AA82}"/>
    <cellStyle name="Millares [0] 4 4" xfId="174" xr:uid="{00000000-0005-0000-0000-000028000000}"/>
    <cellStyle name="Millares [0] 4 4 2" xfId="284" xr:uid="{00000000-0005-0000-0000-000028000000}"/>
    <cellStyle name="Millares [0] 4 5" xfId="343" xr:uid="{00000000-0005-0000-0000-000026000000}"/>
    <cellStyle name="Millares [0] 4 6" xfId="263" xr:uid="{00000000-0005-0000-0000-000027000000}"/>
    <cellStyle name="Millares 10" xfId="159" xr:uid="{00000000-0005-0000-0000-000028000000}"/>
    <cellStyle name="Millares 10 2" xfId="269" xr:uid="{00000000-0005-0000-0000-000028000000}"/>
    <cellStyle name="Millares 11" xfId="97" xr:uid="{00000000-0005-0000-0000-000029000000}"/>
    <cellStyle name="Millares 11 2" xfId="157" xr:uid="{00000000-0005-0000-0000-00002A000000}"/>
    <cellStyle name="Millares 11 2 2" xfId="214" xr:uid="{1533F389-89D6-4A08-BE9C-E0BA645200A3}"/>
    <cellStyle name="Millares 11 2 2 2" xfId="324" xr:uid="{1533F389-89D6-4A08-BE9C-E0BA645200A3}"/>
    <cellStyle name="Millares 11 2 3" xfId="190" xr:uid="{3CA0A6E4-A867-4EF2-AAFA-E14437602E98}"/>
    <cellStyle name="Millares 11 2 3 2" xfId="300" xr:uid="{3CA0A6E4-A867-4EF2-AAFA-E14437602E98}"/>
    <cellStyle name="Millares 11 2 4" xfId="267" xr:uid="{00000000-0005-0000-0000-00002A000000}"/>
    <cellStyle name="Millares 11 3" xfId="202" xr:uid="{C51674F3-750B-482F-8A58-D9C2EF4CFB11}"/>
    <cellStyle name="Millares 11 3 2" xfId="312" xr:uid="{C51674F3-750B-482F-8A58-D9C2EF4CFB11}"/>
    <cellStyle name="Millares 11 4" xfId="178" xr:uid="{00000000-0005-0000-0000-000029000000}"/>
    <cellStyle name="Millares 11 4 2" xfId="288" xr:uid="{00000000-0005-0000-0000-000029000000}"/>
    <cellStyle name="Millares 11 5" xfId="347" xr:uid="{00000000-0005-0000-0000-000027000000}"/>
    <cellStyle name="Millares 11 6" xfId="247" xr:uid="{00000000-0005-0000-0000-000029000000}"/>
    <cellStyle name="Millares 12" xfId="158" xr:uid="{00000000-0005-0000-0000-00002B000000}"/>
    <cellStyle name="Millares 12 2" xfId="268" xr:uid="{00000000-0005-0000-0000-00002B000000}"/>
    <cellStyle name="Millares 13" xfId="160" xr:uid="{00000000-0005-0000-0000-00002C000000}"/>
    <cellStyle name="Millares 13 2" xfId="270" xr:uid="{00000000-0005-0000-0000-00002C000000}"/>
    <cellStyle name="Millares 14" xfId="162" xr:uid="{00000000-0005-0000-0000-0000A4000000}"/>
    <cellStyle name="Millares 14 2" xfId="272" xr:uid="{00000000-0005-0000-0000-0000A4000000}"/>
    <cellStyle name="Millares 15" xfId="167" xr:uid="{00000000-0005-0000-0000-0000D8000000}"/>
    <cellStyle name="Millares 15 2" xfId="277" xr:uid="{00000000-0005-0000-0000-0000D8000000}"/>
    <cellStyle name="Millares 16" xfId="164" xr:uid="{00000000-0005-0000-0000-0000D9000000}"/>
    <cellStyle name="Millares 16 2" xfId="274" xr:uid="{00000000-0005-0000-0000-0000D9000000}"/>
    <cellStyle name="Millares 17" xfId="215" xr:uid="{00000000-0005-0000-0000-0000DA000000}"/>
    <cellStyle name="Millares 17 2" xfId="325" xr:uid="{00000000-0005-0000-0000-0000DA000000}"/>
    <cellStyle name="Millares 18" xfId="216" xr:uid="{00000000-0005-0000-0000-0000DB000000}"/>
    <cellStyle name="Millares 18 2" xfId="326" xr:uid="{00000000-0005-0000-0000-0000DB000000}"/>
    <cellStyle name="Millares 19" xfId="217" xr:uid="{00000000-0005-0000-0000-0000DC000000}"/>
    <cellStyle name="Millares 19 2" xfId="327" xr:uid="{00000000-0005-0000-0000-0000DC000000}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2 2 2" xfId="212" xr:uid="{C9EE3664-3C7E-43E7-A851-822E91CE42B5}"/>
    <cellStyle name="Millares 2 2 2 2 2" xfId="322" xr:uid="{C9EE3664-3C7E-43E7-A851-822E91CE42B5}"/>
    <cellStyle name="Millares 2 2 2 3" xfId="188" xr:uid="{4CD69696-3C45-40D2-9CF6-2E15CF2EF119}"/>
    <cellStyle name="Millares 2 2 2 3 2" xfId="298" xr:uid="{4CD69696-3C45-40D2-9CF6-2E15CF2EF119}"/>
    <cellStyle name="Millares 2 2 2 4" xfId="155" xr:uid="{00000000-0005-0000-0000-00002F000000}"/>
    <cellStyle name="Millares 2 2 2 5" xfId="265" xr:uid="{00000000-0005-0000-0000-00002F000000}"/>
    <cellStyle name="Millares 2 2 3" xfId="200" xr:uid="{8A02E654-31B7-4600-B4AA-43DAAA3D094C}"/>
    <cellStyle name="Millares 2 2 3 2" xfId="310" xr:uid="{8A02E654-31B7-4600-B4AA-43DAAA3D094C}"/>
    <cellStyle name="Millares 2 2 4" xfId="176" xr:uid="{00000000-0005-0000-0000-00002B000000}"/>
    <cellStyle name="Millares 2 2 4 2" xfId="286" xr:uid="{00000000-0005-0000-0000-00002B000000}"/>
    <cellStyle name="Millares 2 2 5" xfId="81" xr:uid="{00000000-0005-0000-0000-00002E000000}"/>
    <cellStyle name="Millares 2 2 5 2" xfId="345" xr:uid="{00000000-0005-0000-0000-000029000000}"/>
    <cellStyle name="Millares 2 2 6" xfId="231" xr:uid="{00000000-0005-0000-0000-00002E000000}"/>
    <cellStyle name="Millares 2 3" xfId="65" xr:uid="{00000000-0005-0000-0000-000007000000}"/>
    <cellStyle name="Millares 2 3 2" xfId="207" xr:uid="{1DEE8BF7-DB94-4B06-A69F-A15810CC6ADD}"/>
    <cellStyle name="Millares 2 3 2 2" xfId="317" xr:uid="{1DEE8BF7-DB94-4B06-A69F-A15810CC6ADD}"/>
    <cellStyle name="Millares 2 3 3" xfId="183" xr:uid="{CDC9F848-716D-47DA-BFD3-DB8E469ACC7D}"/>
    <cellStyle name="Millares 2 3 3 2" xfId="293" xr:uid="{CDC9F848-716D-47DA-BFD3-DB8E469ACC7D}"/>
    <cellStyle name="Millares 2 3 4" xfId="148" xr:uid="{00000000-0005-0000-0000-000030000000}"/>
    <cellStyle name="Millares 2 3 5" xfId="258" xr:uid="{00000000-0005-0000-0000-000030000000}"/>
    <cellStyle name="Millares 2 4" xfId="195" xr:uid="{86755D9D-9C05-4056-8C98-2BAC6C938FEC}"/>
    <cellStyle name="Millares 2 4 2" xfId="305" xr:uid="{86755D9D-9C05-4056-8C98-2BAC6C938FEC}"/>
    <cellStyle name="Millares 2 5" xfId="169" xr:uid="{00000000-0005-0000-0000-00002A000000}"/>
    <cellStyle name="Millares 2 5 2" xfId="279" xr:uid="{00000000-0005-0000-0000-00002A000000}"/>
    <cellStyle name="Millares 2 6" xfId="75" xr:uid="{00000000-0005-0000-0000-00002D000000}"/>
    <cellStyle name="Millares 2 6 2" xfId="338" xr:uid="{00000000-0005-0000-0000-000028000000}"/>
    <cellStyle name="Millares 2 7" xfId="220" xr:uid="{00000000-0005-0000-0000-00002D000000}"/>
    <cellStyle name="Millares 20" xfId="73" xr:uid="{00000000-0005-0000-0000-000096000000}"/>
    <cellStyle name="Millares 20 2" xfId="328" xr:uid="{00000000-0005-0000-0000-0000DC000000}"/>
    <cellStyle name="Millares 21" xfId="80" xr:uid="{00000000-0005-0000-0000-000005010000}"/>
    <cellStyle name="Millares 21 2" xfId="330" xr:uid="{00000000-0005-0000-0000-0000DE000000}"/>
    <cellStyle name="Millares 22" xfId="336" xr:uid="{00000000-0005-0000-0000-0000EF000000}"/>
    <cellStyle name="Millares 23" xfId="218" xr:uid="{00000000-0005-0000-0000-000006010000}"/>
    <cellStyle name="Millares 24" xfId="240" xr:uid="{00000000-0005-0000-0000-000087010000}"/>
    <cellStyle name="Millares 3" xfId="27" xr:uid="{00000000-0005-0000-0000-000008000000}"/>
    <cellStyle name="Millares 3 2" xfId="49" xr:uid="{00000000-0005-0000-0000-000009000000}"/>
    <cellStyle name="Millares 3 2 2" xfId="187" xr:uid="{B7AD451E-C8C7-4FFE-80B1-B1C05A06787D}"/>
    <cellStyle name="Millares 3 2 2 2" xfId="211" xr:uid="{0F74DF37-8AE4-40ED-BC37-9FCC558A5BA4}"/>
    <cellStyle name="Millares 3 2 2 2 2" xfId="321" xr:uid="{0F74DF37-8AE4-40ED-BC37-9FCC558A5BA4}"/>
    <cellStyle name="Millares 3 2 2 3" xfId="297" xr:uid="{B7AD451E-C8C7-4FFE-80B1-B1C05A06787D}"/>
    <cellStyle name="Millares 3 2 3" xfId="199" xr:uid="{2209B015-E91F-454C-B9E5-FE43BAAB7929}"/>
    <cellStyle name="Millares 3 2 3 2" xfId="309" xr:uid="{2209B015-E91F-454C-B9E5-FE43BAAB7929}"/>
    <cellStyle name="Millares 3 2 4" xfId="175" xr:uid="{00000000-0005-0000-0000-00002D000000}"/>
    <cellStyle name="Millares 3 2 4 2" xfId="285" xr:uid="{00000000-0005-0000-0000-00002D000000}"/>
    <cellStyle name="Millares 3 2 5" xfId="154" xr:uid="{00000000-0005-0000-0000-000032000000}"/>
    <cellStyle name="Millares 3 2 5 2" xfId="344" xr:uid="{00000000-0005-0000-0000-00002B000000}"/>
    <cellStyle name="Millares 3 2 6" xfId="264" xr:uid="{00000000-0005-0000-0000-000032000000}"/>
    <cellStyle name="Millares 3 3" xfId="67" xr:uid="{00000000-0005-0000-0000-00000A000000}"/>
    <cellStyle name="Millares 3 3 2" xfId="206" xr:uid="{B0164C55-7AEE-45C1-8BF0-CC0C49E0C77B}"/>
    <cellStyle name="Millares 3 3 2 2" xfId="316" xr:uid="{B0164C55-7AEE-45C1-8BF0-CC0C49E0C77B}"/>
    <cellStyle name="Millares 3 3 3" xfId="182" xr:uid="{295CB8DD-45D9-4F30-BAC3-DA75F0003EEA}"/>
    <cellStyle name="Millares 3 3 3 2" xfId="292" xr:uid="{295CB8DD-45D9-4F30-BAC3-DA75F0003EEA}"/>
    <cellStyle name="Millares 3 3 4" xfId="147" xr:uid="{00000000-0005-0000-0000-000033000000}"/>
    <cellStyle name="Millares 3 3 5" xfId="257" xr:uid="{00000000-0005-0000-0000-000033000000}"/>
    <cellStyle name="Millares 3 4" xfId="194" xr:uid="{92F13CB9-76ED-4AB9-9621-FDEA768E3132}"/>
    <cellStyle name="Millares 3 4 2" xfId="304" xr:uid="{92F13CB9-76ED-4AB9-9621-FDEA768E3132}"/>
    <cellStyle name="Millares 3 5" xfId="168" xr:uid="{00000000-0005-0000-0000-00002C000000}"/>
    <cellStyle name="Millares 3 5 2" xfId="278" xr:uid="{00000000-0005-0000-0000-00002C000000}"/>
    <cellStyle name="Millares 3 6" xfId="82" xr:uid="{00000000-0005-0000-0000-000031000000}"/>
    <cellStyle name="Millares 3 6 2" xfId="337" xr:uid="{00000000-0005-0000-0000-00002A000000}"/>
    <cellStyle name="Millares 3 7" xfId="232" xr:uid="{00000000-0005-0000-0000-000031000000}"/>
    <cellStyle name="Millares 4" xfId="31" xr:uid="{00000000-0005-0000-0000-00000B000000}"/>
    <cellStyle name="Millares 4 2" xfId="71" xr:uid="{00000000-0005-0000-0000-00000C000000}"/>
    <cellStyle name="Millares 4 2 2" xfId="204" xr:uid="{83FD41A8-25E9-431C-9044-530237E41177}"/>
    <cellStyle name="Millares 4 2 2 2" xfId="314" xr:uid="{83FD41A8-25E9-431C-9044-530237E41177}"/>
    <cellStyle name="Millares 4 2 3" xfId="180" xr:uid="{AB4FA799-0B31-4A7C-BD00-FE519F9D8BE1}"/>
    <cellStyle name="Millares 4 2 3 2" xfId="290" xr:uid="{AB4FA799-0B31-4A7C-BD00-FE519F9D8BE1}"/>
    <cellStyle name="Millares 4 2 4" xfId="133" xr:uid="{00000000-0005-0000-0000-000035000000}"/>
    <cellStyle name="Millares 4 2 5" xfId="252" xr:uid="{00000000-0005-0000-0000-000035000000}"/>
    <cellStyle name="Millares 4 2 6" xfId="228" xr:uid="{00000000-0005-0000-0000-000004000000}"/>
    <cellStyle name="Millares 4 3" xfId="192" xr:uid="{6384495F-1EBF-4D79-BD0B-A5860F46EFE3}"/>
    <cellStyle name="Millares 4 3 2" xfId="302" xr:uid="{6384495F-1EBF-4D79-BD0B-A5860F46EFE3}"/>
    <cellStyle name="Millares 4 4" xfId="165" xr:uid="{00000000-0005-0000-0000-00002E000000}"/>
    <cellStyle name="Millares 4 4 2" xfId="275" xr:uid="{00000000-0005-0000-0000-00002E000000}"/>
    <cellStyle name="Millares 4 5" xfId="83" xr:uid="{00000000-0005-0000-0000-000034000000}"/>
    <cellStyle name="Millares 4 5 2" xfId="334" xr:uid="{00000000-0005-0000-0000-00002C000000}"/>
    <cellStyle name="Millares 4 6" xfId="233" xr:uid="{00000000-0005-0000-0000-000034000000}"/>
    <cellStyle name="Millares 4 7" xfId="241" xr:uid="{00000000-0005-0000-0000-000003000000}"/>
    <cellStyle name="Millares 5" xfId="48" xr:uid="{00000000-0005-0000-0000-00000D000000}"/>
    <cellStyle name="Millares 5 2" xfId="152" xr:uid="{00000000-0005-0000-0000-000037000000}"/>
    <cellStyle name="Millares 5 2 2" xfId="209" xr:uid="{CFDAD074-0B6C-4E1F-AF73-3315CB76018B}"/>
    <cellStyle name="Millares 5 2 2 2" xfId="319" xr:uid="{CFDAD074-0B6C-4E1F-AF73-3315CB76018B}"/>
    <cellStyle name="Millares 5 2 3" xfId="185" xr:uid="{38C44880-0A27-402A-868F-FC894402FE04}"/>
    <cellStyle name="Millares 5 2 3 2" xfId="295" xr:uid="{38C44880-0A27-402A-868F-FC894402FE04}"/>
    <cellStyle name="Millares 5 2 4" xfId="262" xr:uid="{00000000-0005-0000-0000-000037000000}"/>
    <cellStyle name="Millares 5 3" xfId="197" xr:uid="{2F85656A-00DB-4DAA-9CF4-6D9CB2742CD7}"/>
    <cellStyle name="Millares 5 3 2" xfId="307" xr:uid="{2F85656A-00DB-4DAA-9CF4-6D9CB2742CD7}"/>
    <cellStyle name="Millares 5 4" xfId="173" xr:uid="{00000000-0005-0000-0000-00002F000000}"/>
    <cellStyle name="Millares 5 4 2" xfId="283" xr:uid="{00000000-0005-0000-0000-00002F000000}"/>
    <cellStyle name="Millares 5 5" xfId="91" xr:uid="{00000000-0005-0000-0000-000036000000}"/>
    <cellStyle name="Millares 5 5 2" xfId="342" xr:uid="{00000000-0005-0000-0000-00002D000000}"/>
    <cellStyle name="Millares 5 6" xfId="242" xr:uid="{00000000-0005-0000-0000-000036000000}"/>
    <cellStyle name="Millares 6" xfId="51" xr:uid="{00000000-0005-0000-0000-00000E000000}"/>
    <cellStyle name="Millares 6 2" xfId="203" xr:uid="{D516B2C4-2E09-482B-A179-0C3C5DB74DAF}"/>
    <cellStyle name="Millares 6 2 2" xfId="313" xr:uid="{D516B2C4-2E09-482B-A179-0C3C5DB74DAF}"/>
    <cellStyle name="Millares 6 3" xfId="179" xr:uid="{D8AC2A29-61A4-4B9A-8CF6-910845493FC5}"/>
    <cellStyle name="Millares 6 3 2" xfId="289" xr:uid="{D8AC2A29-61A4-4B9A-8CF6-910845493FC5}"/>
    <cellStyle name="Millares 6 4" xfId="94" xr:uid="{00000000-0005-0000-0000-000038000000}"/>
    <cellStyle name="Millares 6 4 2" xfId="332" xr:uid="{00000000-0005-0000-0000-00002E000000}"/>
    <cellStyle name="Millares 6 5" xfId="244" xr:uid="{00000000-0005-0000-0000-000038000000}"/>
    <cellStyle name="Millares 7" xfId="61" xr:uid="{00000000-0005-0000-0000-00000F000000}"/>
    <cellStyle name="Millares 7 2" xfId="191" xr:uid="{3481FD1C-EAF0-4398-AA20-62D7CBA688A6}"/>
    <cellStyle name="Millares 7 2 2" xfId="301" xr:uid="{3481FD1C-EAF0-4398-AA20-62D7CBA688A6}"/>
    <cellStyle name="Millares 7 3" xfId="96" xr:uid="{00000000-0005-0000-0000-000039000000}"/>
    <cellStyle name="Millares 7 4" xfId="246" xr:uid="{00000000-0005-0000-0000-000039000000}"/>
    <cellStyle name="Millares 8" xfId="99" xr:uid="{00000000-0005-0000-0000-00003A000000}"/>
    <cellStyle name="Millares 8 2" xfId="249" xr:uid="{00000000-0005-0000-0000-00003A000000}"/>
    <cellStyle name="Millares 9" xfId="101" xr:uid="{00000000-0005-0000-0000-00003B000000}"/>
    <cellStyle name="Millares 9 2" xfId="251" xr:uid="{00000000-0005-0000-0000-00003B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2 3" xfId="77" xr:uid="{00000000-0005-0000-0000-00003E000000}"/>
    <cellStyle name="Moneda 2 2 4" xfId="222" xr:uid="{00000000-0005-0000-0000-00003E000000}"/>
    <cellStyle name="Moneda 2 2 5" xfId="226" xr:uid="{00000000-0005-0000-0000-000006000000}"/>
    <cellStyle name="Moneda 2 3" xfId="69" xr:uid="{00000000-0005-0000-0000-000014000000}"/>
    <cellStyle name="Moneda 2 4" xfId="76" xr:uid="{00000000-0005-0000-0000-00003D000000}"/>
    <cellStyle name="Moneda 2 5" xfId="221" xr:uid="{00000000-0005-0000-0000-00003D000000}"/>
    <cellStyle name="Moneda 3" xfId="18" xr:uid="{00000000-0005-0000-0000-000015000000}"/>
    <cellStyle name="Moneda 3 2" xfId="72" xr:uid="{00000000-0005-0000-0000-000016000000}"/>
    <cellStyle name="Moneda 3 3" xfId="78" xr:uid="{00000000-0005-0000-0000-00003F000000}"/>
    <cellStyle name="Moneda 3 4" xfId="223" xr:uid="{00000000-0005-0000-0000-00003F000000}"/>
    <cellStyle name="Moneda 4" xfId="54" xr:uid="{00000000-0005-0000-0000-000017000000}"/>
    <cellStyle name="Moneda 4 2" xfId="93" xr:uid="{00000000-0005-0000-0000-000040000000}"/>
    <cellStyle name="Moneda 4 3" xfId="243" xr:uid="{00000000-0005-0000-0000-000040000000}"/>
    <cellStyle name="Moneda 5" xfId="95" xr:uid="{00000000-0005-0000-0000-000041000000}"/>
    <cellStyle name="Moneda 5 2" xfId="245" xr:uid="{00000000-0005-0000-0000-000041000000}"/>
    <cellStyle name="Moneda 6" xfId="74" xr:uid="{00000000-0005-0000-0000-0000E4000000}"/>
    <cellStyle name="Moneda 6 2" xfId="329" xr:uid="{00000000-0005-0000-0000-0000DD000000}"/>
    <cellStyle name="Moneda 7" xfId="219" xr:uid="{00000000-0005-0000-0000-000063010000}"/>
    <cellStyle name="Neutral 2" xfId="135" xr:uid="{00000000-0005-0000-0000-000042000000}"/>
    <cellStyle name="Normal" xfId="0" builtinId="0"/>
    <cellStyle name="Normal 10" xfId="32" xr:uid="{00000000-0005-0000-0000-000019000000}"/>
    <cellStyle name="Normal 11" xfId="33" xr:uid="{00000000-0005-0000-0000-00001A000000}"/>
    <cellStyle name="Normal 11 2" xfId="84" xr:uid="{00000000-0005-0000-0000-000045000000}"/>
    <cellStyle name="Normal 11 3" xfId="234" xr:uid="{00000000-0005-0000-0000-000045000000}"/>
    <cellStyle name="Normal 12" xfId="46" xr:uid="{00000000-0005-0000-0000-00001B000000}"/>
    <cellStyle name="Normal 12 2" xfId="47" xr:uid="{00000000-0005-0000-0000-00001C000000}"/>
    <cellStyle name="Normal 12 3" xfId="90" xr:uid="{00000000-0005-0000-0000-000046000000}"/>
    <cellStyle name="Normal 13" xfId="52" xr:uid="{00000000-0005-0000-0000-00001D000000}"/>
    <cellStyle name="Normal 13 2" xfId="92" xr:uid="{00000000-0005-0000-0000-000047000000}"/>
    <cellStyle name="Normal 14" xfId="53" xr:uid="{00000000-0005-0000-0000-00001E000000}"/>
    <cellStyle name="Normal 14 2" xfId="98" xr:uid="{00000000-0005-0000-0000-000048000000}"/>
    <cellStyle name="Normal 14 3" xfId="248" xr:uid="{00000000-0005-0000-0000-000048000000}"/>
    <cellStyle name="Normal 15" xfId="57" xr:uid="{00000000-0005-0000-0000-00001F000000}"/>
    <cellStyle name="Normal 15 2" xfId="161" xr:uid="{00000000-0005-0000-0000-0000D4000000}"/>
    <cellStyle name="Normal 15 3" xfId="271" xr:uid="{00000000-0005-0000-0000-0000D4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2 3" xfId="150" xr:uid="{00000000-0005-0000-0000-00004D000000}"/>
    <cellStyle name="Normal 2 2 3 2" xfId="260" xr:uid="{00000000-0005-0000-0000-00004D000000}"/>
    <cellStyle name="Normal 2 2 4" xfId="171" xr:uid="{00000000-0005-0000-0000-000033000000}"/>
    <cellStyle name="Normal 2 2 4 2" xfId="281" xr:uid="{00000000-0005-0000-0000-000033000000}"/>
    <cellStyle name="Normal 2 2 5" xfId="340" xr:uid="{00000000-0005-0000-0000-000033000000}"/>
    <cellStyle name="Normal 2 2 6" xfId="239" xr:uid="{00000000-0005-0000-0000-00000B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 8" xfId="256" xr:uid="{00000000-0005-0000-0000-00000A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2 2" xfId="229" xr:uid="{00000000-0005-0000-0000-00000D000000}"/>
    <cellStyle name="Normal 3 3" xfId="36" xr:uid="{00000000-0005-0000-0000-00002D000000}"/>
    <cellStyle name="Normal 3 4" xfId="66" xr:uid="{00000000-0005-0000-0000-00002E000000}"/>
    <cellStyle name="Normal 3 5" xfId="254" xr:uid="{00000000-0005-0000-0000-00000C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4 2 2" xfId="225" xr:uid="{00000000-0005-0000-0000-00000F000000}"/>
    <cellStyle name="Normal 5" xfId="24" xr:uid="{00000000-0005-0000-0000-000032000000}"/>
    <cellStyle name="Normal 5 2" xfId="79" xr:uid="{00000000-0005-0000-0000-000057000000}"/>
    <cellStyle name="Normal 5 2 2" xfId="331" xr:uid="{00000000-0005-0000-0000-000036000000}"/>
    <cellStyle name="Normal 5 3" xfId="224" xr:uid="{00000000-0005-0000-0000-000057000000}"/>
    <cellStyle name="Normal 5 4" xfId="227" xr:uid="{00000000-0005-0000-0000-000010000000}"/>
    <cellStyle name="Normal 6" xfId="28" xr:uid="{00000000-0005-0000-0000-000033000000}"/>
    <cellStyle name="Normal 6 2" xfId="50" xr:uid="{00000000-0005-0000-0000-000034000000}"/>
    <cellStyle name="Normal 6 3" xfId="85" xr:uid="{00000000-0005-0000-0000-000058000000}"/>
    <cellStyle name="Normal 6 4" xfId="230" xr:uid="{00000000-0005-0000-0000-000011000000}"/>
    <cellStyle name="Normal 7" xfId="37" xr:uid="{00000000-0005-0000-0000-000035000000}"/>
    <cellStyle name="Normal 7 2" xfId="86" xr:uid="{00000000-0005-0000-0000-000059000000}"/>
    <cellStyle name="Normal 7 3" xfId="235" xr:uid="{00000000-0005-0000-0000-000059000000}"/>
    <cellStyle name="Normal 7 4" xfId="255" xr:uid="{00000000-0005-0000-0000-000012000000}"/>
    <cellStyle name="Normal 8" xfId="38" xr:uid="{00000000-0005-0000-0000-000036000000}"/>
    <cellStyle name="Normal 8 2" xfId="87" xr:uid="{00000000-0005-0000-0000-00005A000000}"/>
    <cellStyle name="Normal 8 3" xfId="236" xr:uid="{00000000-0005-0000-0000-00005A000000}"/>
    <cellStyle name="Normal 9" xfId="39" xr:uid="{00000000-0005-0000-0000-000037000000}"/>
    <cellStyle name="Notas 2" xfId="136" xr:uid="{00000000-0005-0000-0000-00005C000000}"/>
    <cellStyle name="Porcentaje 2" xfId="26" xr:uid="{00000000-0005-0000-0000-000038000000}"/>
    <cellStyle name="Porcentaje 2 2" xfId="151" xr:uid="{00000000-0005-0000-0000-00005E000000}"/>
    <cellStyle name="Porcentaje 2 2 2" xfId="261" xr:uid="{00000000-0005-0000-0000-00005E000000}"/>
    <cellStyle name="Porcentaje 2 3" xfId="172" xr:uid="{00000000-0005-0000-0000-000038000000}"/>
    <cellStyle name="Porcentaje 2 3 2" xfId="282" xr:uid="{00000000-0005-0000-0000-000038000000}"/>
    <cellStyle name="Porcentaje 2 4" xfId="341" xr:uid="{00000000-0005-0000-0000-000038000000}"/>
    <cellStyle name="Porcentaje 3" xfId="40" xr:uid="{00000000-0005-0000-0000-000039000000}"/>
    <cellStyle name="Porcentaje 3 2" xfId="68" xr:uid="{00000000-0005-0000-0000-00003A000000}"/>
    <cellStyle name="Porcentaje 3 2 2" xfId="137" xr:uid="{00000000-0005-0000-0000-000060000000}"/>
    <cellStyle name="Porcentaje 3 3" xfId="88" xr:uid="{00000000-0005-0000-0000-00005F000000}"/>
    <cellStyle name="Porcentaje 3 4" xfId="237" xr:uid="{00000000-0005-0000-0000-00005F000000}"/>
    <cellStyle name="Porcentaje 4" xfId="41" xr:uid="{00000000-0005-0000-0000-00003B000000}"/>
    <cellStyle name="Porcentaje 4 2" xfId="89" xr:uid="{00000000-0005-0000-0000-000061000000}"/>
    <cellStyle name="Porcentaje 4 2 2" xfId="333" xr:uid="{00000000-0005-0000-0000-00003A000000}"/>
    <cellStyle name="Porcentaje 4 3" xfId="238" xr:uid="{00000000-0005-0000-0000-000061000000}"/>
    <cellStyle name="Porcentaje 5" xfId="100" xr:uid="{00000000-0005-0000-0000-000062000000}"/>
    <cellStyle name="Porcentaje 5 2" xfId="250" xr:uid="{00000000-0005-0000-0000-000062000000}"/>
    <cellStyle name="Porcentaje 6" xfId="163" xr:uid="{00000000-0005-0000-0000-0000D6000000}"/>
    <cellStyle name="Porcentaje 6 2" xfId="273" xr:uid="{00000000-0005-0000-0000-0000D6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  <cellStyle name="Salida 2" xfId="138" xr:uid="{00000000-0005-0000-0000-000070000000}"/>
    <cellStyle name="Texto de advertencia 2" xfId="139" xr:uid="{00000000-0005-0000-0000-000071000000}"/>
    <cellStyle name="Texto explicativo 2" xfId="140" xr:uid="{00000000-0005-0000-0000-000072000000}"/>
    <cellStyle name="Título 2 2" xfId="143" xr:uid="{00000000-0005-0000-0000-000073000000}"/>
    <cellStyle name="Título 3 2" xfId="144" xr:uid="{00000000-0005-0000-0000-000074000000}"/>
    <cellStyle name="Título 4" xfId="141" xr:uid="{00000000-0005-0000-0000-000075000000}"/>
    <cellStyle name="Total 2" xfId="145" xr:uid="{00000000-0005-0000-0000-000076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33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33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36</xdr:row>
      <xdr:rowOff>0</xdr:rowOff>
    </xdr:from>
    <xdr:to>
      <xdr:col>5</xdr:col>
      <xdr:colOff>608838</xdr:colOff>
      <xdr:row>36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33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33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33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33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33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36</xdr:row>
      <xdr:rowOff>0</xdr:rowOff>
    </xdr:from>
    <xdr:to>
      <xdr:col>5</xdr:col>
      <xdr:colOff>608838</xdr:colOff>
      <xdr:row>36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36</xdr:row>
      <xdr:rowOff>0</xdr:rowOff>
    </xdr:from>
    <xdr:to>
      <xdr:col>5</xdr:col>
      <xdr:colOff>608838</xdr:colOff>
      <xdr:row>36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36</xdr:row>
      <xdr:rowOff>0</xdr:rowOff>
    </xdr:from>
    <xdr:to>
      <xdr:col>5</xdr:col>
      <xdr:colOff>608838</xdr:colOff>
      <xdr:row>36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36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36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36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33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33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26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27</xdr:row>
      <xdr:rowOff>19050</xdr:rowOff>
    </xdr:from>
    <xdr:to>
      <xdr:col>6</xdr:col>
      <xdr:colOff>732663</xdr:colOff>
      <xdr:row>29</xdr:row>
      <xdr:rowOff>35214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29</xdr:row>
      <xdr:rowOff>19050</xdr:rowOff>
    </xdr:from>
    <xdr:to>
      <xdr:col>6</xdr:col>
      <xdr:colOff>732663</xdr:colOff>
      <xdr:row>29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27</xdr:row>
      <xdr:rowOff>0</xdr:rowOff>
    </xdr:from>
    <xdr:to>
      <xdr:col>6</xdr:col>
      <xdr:colOff>723138</xdr:colOff>
      <xdr:row>29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31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32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27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27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27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27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27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32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35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35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53"/>
  <sheetViews>
    <sheetView tabSelected="1" topLeftCell="A10" zoomScale="60" zoomScaleNormal="60" zoomScaleSheetLayoutView="40" workbookViewId="0">
      <selection activeCell="G34" sqref="G34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36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s="3" customFormat="1" ht="63.75" customHeight="1" thickBot="1">
      <c r="A2" s="64" t="s">
        <v>26</v>
      </c>
      <c r="B2" s="64" t="s">
        <v>35</v>
      </c>
      <c r="C2" s="64" t="s">
        <v>37</v>
      </c>
      <c r="D2" s="64"/>
      <c r="E2" s="64" t="s">
        <v>21</v>
      </c>
      <c r="F2" s="64" t="s">
        <v>17</v>
      </c>
      <c r="G2" s="64" t="s">
        <v>38</v>
      </c>
      <c r="H2" s="65" t="s">
        <v>39</v>
      </c>
      <c r="I2" s="64" t="s">
        <v>22</v>
      </c>
      <c r="J2" s="64" t="s">
        <v>23</v>
      </c>
      <c r="K2" s="64" t="s">
        <v>36</v>
      </c>
      <c r="L2" s="66" t="s">
        <v>27</v>
      </c>
      <c r="M2" s="66" t="s">
        <v>29</v>
      </c>
      <c r="N2" s="68" t="s">
        <v>24</v>
      </c>
    </row>
    <row r="3" spans="1:14" s="3" customFormat="1" ht="43.5" customHeight="1" thickBot="1">
      <c r="A3" s="64"/>
      <c r="B3" s="64"/>
      <c r="C3" s="22">
        <v>0.7</v>
      </c>
      <c r="D3" s="22">
        <v>0.3</v>
      </c>
      <c r="E3" s="64"/>
      <c r="F3" s="64"/>
      <c r="G3" s="64"/>
      <c r="H3" s="65"/>
      <c r="I3" s="64"/>
      <c r="J3" s="64"/>
      <c r="K3" s="64"/>
      <c r="L3" s="67"/>
      <c r="M3" s="67"/>
      <c r="N3" s="68"/>
    </row>
    <row r="4" spans="1:14" ht="29.25" customHeight="1" thickBot="1">
      <c r="A4" s="4" t="s">
        <v>9</v>
      </c>
      <c r="B4" s="48">
        <v>-6808175.0899999999</v>
      </c>
      <c r="C4" s="49">
        <v>-84354.21</v>
      </c>
      <c r="D4" s="49">
        <v>2064.94</v>
      </c>
      <c r="E4" s="49">
        <v>0</v>
      </c>
      <c r="F4" s="49">
        <v>0</v>
      </c>
      <c r="G4" s="49">
        <v>-3757.54</v>
      </c>
      <c r="H4" s="49">
        <v>-5414.36</v>
      </c>
      <c r="I4" s="49">
        <v>0</v>
      </c>
      <c r="J4" s="49">
        <v>0</v>
      </c>
      <c r="K4" s="50">
        <v>-2533161.54</v>
      </c>
      <c r="L4" s="49">
        <v>0</v>
      </c>
      <c r="M4" s="49">
        <v>0</v>
      </c>
      <c r="N4" s="48">
        <f>SUM(B4:M4)</f>
        <v>-9432797.8000000007</v>
      </c>
    </row>
    <row r="5" spans="1:14" ht="29.25" customHeight="1" thickBot="1">
      <c r="A5" s="5" t="s">
        <v>1</v>
      </c>
      <c r="B5" s="51">
        <v>-7601457</v>
      </c>
      <c r="C5" s="52">
        <v>-76053.539999999994</v>
      </c>
      <c r="D5" s="52">
        <v>2603.3000000000002</v>
      </c>
      <c r="E5" s="52">
        <v>0</v>
      </c>
      <c r="F5" s="52">
        <v>0</v>
      </c>
      <c r="G5" s="52">
        <v>-2871.27</v>
      </c>
      <c r="H5" s="52">
        <v>-6108.56</v>
      </c>
      <c r="I5" s="52">
        <v>0</v>
      </c>
      <c r="J5" s="52">
        <v>0</v>
      </c>
      <c r="K5" s="53">
        <v>-2574965.15</v>
      </c>
      <c r="L5" s="52">
        <v>0</v>
      </c>
      <c r="M5" s="52">
        <v>0</v>
      </c>
      <c r="N5" s="51">
        <f t="shared" ref="N5:N16" si="0">SUM(B5:M5)</f>
        <v>-10258852.219999999</v>
      </c>
    </row>
    <row r="6" spans="1:14" ht="29.25" customHeight="1" thickBot="1">
      <c r="A6" s="4" t="s">
        <v>2</v>
      </c>
      <c r="B6" s="48">
        <v>-52310423.18</v>
      </c>
      <c r="C6" s="49">
        <v>-301389.89</v>
      </c>
      <c r="D6" s="49">
        <v>20751.099999999999</v>
      </c>
      <c r="E6" s="49">
        <v>0</v>
      </c>
      <c r="F6" s="49">
        <v>0</v>
      </c>
      <c r="G6" s="49">
        <v>-3546.63</v>
      </c>
      <c r="H6" s="49">
        <v>-40762.57</v>
      </c>
      <c r="I6" s="49">
        <v>0</v>
      </c>
      <c r="J6" s="49">
        <v>0</v>
      </c>
      <c r="K6" s="50">
        <v>-11589028.24</v>
      </c>
      <c r="L6" s="49">
        <v>0</v>
      </c>
      <c r="M6" s="49">
        <v>0</v>
      </c>
      <c r="N6" s="48">
        <f t="shared" si="0"/>
        <v>-64224399.410000004</v>
      </c>
    </row>
    <row r="7" spans="1:14" ht="29.25" customHeight="1" thickBot="1">
      <c r="A7" s="5" t="s">
        <v>10</v>
      </c>
      <c r="B7" s="51">
        <v>-9300467.9100000001</v>
      </c>
      <c r="C7" s="52">
        <v>-103554.48</v>
      </c>
      <c r="D7" s="52">
        <v>3311.37</v>
      </c>
      <c r="E7" s="52">
        <v>0</v>
      </c>
      <c r="F7" s="52">
        <v>0</v>
      </c>
      <c r="G7" s="52">
        <v>-4280.05</v>
      </c>
      <c r="H7" s="52">
        <v>-7329.45</v>
      </c>
      <c r="I7" s="52">
        <v>0</v>
      </c>
      <c r="J7" s="52">
        <v>0</v>
      </c>
      <c r="K7" s="53">
        <v>-3155121.77</v>
      </c>
      <c r="L7" s="52">
        <v>0</v>
      </c>
      <c r="M7" s="52">
        <v>0</v>
      </c>
      <c r="N7" s="51">
        <f t="shared" si="0"/>
        <v>-12567442.290000001</v>
      </c>
    </row>
    <row r="8" spans="1:14" ht="29.25" customHeight="1" thickBot="1">
      <c r="A8" s="4" t="s">
        <v>12</v>
      </c>
      <c r="B8" s="48">
        <v>-47321348.200000003</v>
      </c>
      <c r="C8" s="49">
        <v>-295140.47999999998</v>
      </c>
      <c r="D8" s="49">
        <v>16692.920000000002</v>
      </c>
      <c r="E8" s="49">
        <v>0</v>
      </c>
      <c r="F8" s="49">
        <v>0</v>
      </c>
      <c r="G8" s="49">
        <v>-4851.33</v>
      </c>
      <c r="H8" s="49">
        <v>-37303.35</v>
      </c>
      <c r="I8" s="49">
        <v>0</v>
      </c>
      <c r="J8" s="49">
        <v>0</v>
      </c>
      <c r="K8" s="50">
        <v>-11737566.58</v>
      </c>
      <c r="L8" s="49">
        <v>0</v>
      </c>
      <c r="M8" s="49">
        <v>0</v>
      </c>
      <c r="N8" s="48">
        <f t="shared" si="0"/>
        <v>-59379517.019999996</v>
      </c>
    </row>
    <row r="9" spans="1:14" ht="29.25" customHeight="1" thickBot="1">
      <c r="A9" s="5" t="s">
        <v>3</v>
      </c>
      <c r="B9" s="51">
        <v>-13589604.9</v>
      </c>
      <c r="C9" s="52">
        <v>-124244.62</v>
      </c>
      <c r="D9" s="52">
        <v>5466.65</v>
      </c>
      <c r="E9" s="52">
        <v>0</v>
      </c>
      <c r="F9" s="52">
        <v>0</v>
      </c>
      <c r="G9" s="52">
        <v>-4277.1099999999997</v>
      </c>
      <c r="H9" s="52">
        <v>-10377.18</v>
      </c>
      <c r="I9" s="52">
        <v>0</v>
      </c>
      <c r="J9" s="52">
        <v>0</v>
      </c>
      <c r="K9" s="53">
        <v>-4747196.58</v>
      </c>
      <c r="L9" s="52">
        <v>0</v>
      </c>
      <c r="M9" s="52">
        <v>0</v>
      </c>
      <c r="N9" s="51">
        <f t="shared" si="0"/>
        <v>-18470233.739999998</v>
      </c>
    </row>
    <row r="10" spans="1:14" ht="29.25" customHeight="1" thickBot="1">
      <c r="A10" s="4" t="s">
        <v>30</v>
      </c>
      <c r="B10" s="48">
        <v>-2801700.12</v>
      </c>
      <c r="C10" s="49">
        <v>-27910.61</v>
      </c>
      <c r="D10" s="49">
        <v>1084.33</v>
      </c>
      <c r="E10" s="49">
        <v>0</v>
      </c>
      <c r="F10" s="49">
        <v>0</v>
      </c>
      <c r="G10" s="49">
        <v>-1049.46</v>
      </c>
      <c r="H10" s="49">
        <v>-2251.41</v>
      </c>
      <c r="I10" s="49">
        <v>0</v>
      </c>
      <c r="J10" s="49">
        <v>0</v>
      </c>
      <c r="K10" s="50">
        <v>-946792.93</v>
      </c>
      <c r="L10" s="49">
        <v>0</v>
      </c>
      <c r="M10" s="49">
        <v>0</v>
      </c>
      <c r="N10" s="48">
        <f t="shared" si="0"/>
        <v>-3778620.2</v>
      </c>
    </row>
    <row r="11" spans="1:14" ht="29.25" customHeight="1" thickBot="1">
      <c r="A11" s="5" t="s">
        <v>4</v>
      </c>
      <c r="B11" s="51">
        <v>-11456215.08</v>
      </c>
      <c r="C11" s="52">
        <v>-121331.91</v>
      </c>
      <c r="D11" s="52">
        <v>4409.5</v>
      </c>
      <c r="E11" s="52">
        <v>0</v>
      </c>
      <c r="F11" s="52">
        <v>0</v>
      </c>
      <c r="G11" s="52">
        <v>-4817.4399999999996</v>
      </c>
      <c r="H11" s="52">
        <v>-8818.2900000000009</v>
      </c>
      <c r="I11" s="52">
        <v>0</v>
      </c>
      <c r="J11" s="52">
        <v>0</v>
      </c>
      <c r="K11" s="53">
        <v>-3424635.11</v>
      </c>
      <c r="L11" s="52">
        <v>0</v>
      </c>
      <c r="M11" s="52">
        <v>0</v>
      </c>
      <c r="N11" s="51">
        <f t="shared" si="0"/>
        <v>-15011408.329999998</v>
      </c>
    </row>
    <row r="12" spans="1:14" ht="29.25" customHeight="1" thickBot="1">
      <c r="A12" s="4" t="s">
        <v>5</v>
      </c>
      <c r="B12" s="48">
        <v>-6844383.1399999997</v>
      </c>
      <c r="C12" s="49">
        <v>-78797.350000000006</v>
      </c>
      <c r="D12" s="49">
        <v>2390.6999999999998</v>
      </c>
      <c r="E12" s="49">
        <v>0</v>
      </c>
      <c r="F12" s="49">
        <v>0</v>
      </c>
      <c r="G12" s="49">
        <v>-3338.9</v>
      </c>
      <c r="H12" s="49">
        <v>-5327.85</v>
      </c>
      <c r="I12" s="49">
        <v>0</v>
      </c>
      <c r="J12" s="49">
        <v>0</v>
      </c>
      <c r="K12" s="50">
        <v>-2365020.41</v>
      </c>
      <c r="L12" s="49">
        <v>0</v>
      </c>
      <c r="M12" s="49">
        <v>0</v>
      </c>
      <c r="N12" s="48">
        <f t="shared" si="0"/>
        <v>-9294476.9499999993</v>
      </c>
    </row>
    <row r="13" spans="1:14" ht="29.25" customHeight="1" thickBot="1">
      <c r="A13" s="5" t="s">
        <v>6</v>
      </c>
      <c r="B13" s="51">
        <v>-8394395.7100000009</v>
      </c>
      <c r="C13" s="52">
        <v>-99118.12</v>
      </c>
      <c r="D13" s="52">
        <v>2381.84</v>
      </c>
      <c r="E13" s="52">
        <v>0</v>
      </c>
      <c r="F13" s="52">
        <v>0</v>
      </c>
      <c r="G13" s="52">
        <v>-4275.87</v>
      </c>
      <c r="H13" s="52">
        <v>-6248.35</v>
      </c>
      <c r="I13" s="52">
        <v>0</v>
      </c>
      <c r="J13" s="52">
        <v>0</v>
      </c>
      <c r="K13" s="53">
        <v>-3151443.61</v>
      </c>
      <c r="L13" s="52">
        <v>0</v>
      </c>
      <c r="M13" s="52">
        <v>0</v>
      </c>
      <c r="N13" s="51">
        <f t="shared" si="0"/>
        <v>-11653099.819999998</v>
      </c>
    </row>
    <row r="14" spans="1:14" ht="29.25" customHeight="1" thickBot="1">
      <c r="A14" s="4" t="s">
        <v>7</v>
      </c>
      <c r="B14" s="48">
        <v>-6246821.0899999999</v>
      </c>
      <c r="C14" s="49">
        <v>-116796.82</v>
      </c>
      <c r="D14" s="49">
        <v>635.94000000000005</v>
      </c>
      <c r="E14" s="49">
        <v>0</v>
      </c>
      <c r="F14" s="49">
        <v>0</v>
      </c>
      <c r="G14" s="49">
        <v>-6325.11</v>
      </c>
      <c r="H14" s="49">
        <v>-4110.68</v>
      </c>
      <c r="I14" s="49">
        <v>0</v>
      </c>
      <c r="J14" s="49">
        <v>0</v>
      </c>
      <c r="K14" s="50">
        <v>-3125777.61</v>
      </c>
      <c r="L14" s="49">
        <v>0</v>
      </c>
      <c r="M14" s="49">
        <v>0</v>
      </c>
      <c r="N14" s="48">
        <f t="shared" si="0"/>
        <v>-9499195.3699999992</v>
      </c>
    </row>
    <row r="15" spans="1:14" ht="29.25" customHeight="1" thickBot="1">
      <c r="A15" s="5" t="s">
        <v>31</v>
      </c>
      <c r="B15" s="51">
        <v>-2583361.0299999998</v>
      </c>
      <c r="C15" s="52">
        <v>-25622.79</v>
      </c>
      <c r="D15" s="52">
        <v>901.22</v>
      </c>
      <c r="E15" s="52">
        <v>0</v>
      </c>
      <c r="F15" s="52">
        <v>0</v>
      </c>
      <c r="G15" s="52">
        <v>-959.44</v>
      </c>
      <c r="H15" s="52">
        <v>-1968.79</v>
      </c>
      <c r="I15" s="52">
        <v>0</v>
      </c>
      <c r="J15" s="52">
        <v>0</v>
      </c>
      <c r="K15" s="53">
        <v>-943284.18</v>
      </c>
      <c r="L15" s="52">
        <v>0</v>
      </c>
      <c r="M15" s="52">
        <v>0</v>
      </c>
      <c r="N15" s="51">
        <f t="shared" si="0"/>
        <v>-3554295.01</v>
      </c>
    </row>
    <row r="16" spans="1:14" ht="31.5" customHeight="1" thickBot="1">
      <c r="A16" s="4" t="s">
        <v>8</v>
      </c>
      <c r="B16" s="48">
        <v>-4702372.2699999996</v>
      </c>
      <c r="C16" s="49">
        <v>-80093.05</v>
      </c>
      <c r="D16" s="49">
        <v>721.86</v>
      </c>
      <c r="E16" s="49">
        <v>0</v>
      </c>
      <c r="F16" s="49">
        <v>0</v>
      </c>
      <c r="G16" s="49">
        <v>-4189.6499999999996</v>
      </c>
      <c r="H16" s="49">
        <v>-3284.04</v>
      </c>
      <c r="I16" s="49">
        <v>0</v>
      </c>
      <c r="J16" s="49">
        <v>0</v>
      </c>
      <c r="K16" s="50">
        <v>-1836229.65</v>
      </c>
      <c r="L16" s="49">
        <v>0</v>
      </c>
      <c r="M16" s="49">
        <v>0</v>
      </c>
      <c r="N16" s="48">
        <f t="shared" si="0"/>
        <v>-6625446.7999999989</v>
      </c>
    </row>
    <row r="17" spans="1:34" s="40" customFormat="1" ht="42.75" customHeight="1" thickBot="1">
      <c r="A17" s="38" t="s">
        <v>11</v>
      </c>
      <c r="B17" s="54">
        <f>SUM(B4:B16)</f>
        <v>-179960724.72000003</v>
      </c>
      <c r="C17" s="54">
        <f>SUM(C4:C16)</f>
        <v>-1534407.87</v>
      </c>
      <c r="D17" s="54">
        <f>SUM(D4:D16)</f>
        <v>63415.67</v>
      </c>
      <c r="E17" s="54">
        <f t="shared" ref="E17:L17" si="1">SUM(E4:E16)</f>
        <v>0</v>
      </c>
      <c r="F17" s="54">
        <f t="shared" si="1"/>
        <v>0</v>
      </c>
      <c r="G17" s="54">
        <f t="shared" si="1"/>
        <v>-48539.8</v>
      </c>
      <c r="H17" s="54">
        <f t="shared" si="1"/>
        <v>-139304.88000000003</v>
      </c>
      <c r="I17" s="54">
        <f t="shared" si="1"/>
        <v>0</v>
      </c>
      <c r="J17" s="54">
        <f t="shared" si="1"/>
        <v>0</v>
      </c>
      <c r="K17" s="54">
        <f t="shared" si="1"/>
        <v>-52130223.359999999</v>
      </c>
      <c r="L17" s="54">
        <f t="shared" si="1"/>
        <v>0</v>
      </c>
      <c r="M17" s="54">
        <f>SUM(M4:M16)</f>
        <v>0</v>
      </c>
      <c r="N17" s="54">
        <f>SUM(N4:N16)</f>
        <v>-233749784.95999998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</row>
    <row r="18" spans="1:34" s="39" customFormat="1" ht="42.75" customHeight="1" thickBot="1">
      <c r="A18" s="59" t="s">
        <v>44</v>
      </c>
      <c r="B18" s="59"/>
      <c r="C18" s="59"/>
      <c r="D18" s="59"/>
      <c r="E18" s="59"/>
      <c r="F18" s="59"/>
      <c r="G18" s="59"/>
      <c r="H18" s="57"/>
      <c r="I18" s="57"/>
      <c r="J18" s="57"/>
      <c r="K18" s="57"/>
      <c r="L18" s="57"/>
      <c r="M18" s="57"/>
      <c r="N18" s="57"/>
    </row>
    <row r="19" spans="1:34" s="39" customFormat="1" ht="42.75" customHeight="1">
      <c r="A19" s="58" t="s">
        <v>40</v>
      </c>
      <c r="B19" s="58"/>
      <c r="C19" s="58"/>
      <c r="D19" s="58"/>
      <c r="E19" s="58"/>
      <c r="F19" s="58"/>
      <c r="G19" s="58"/>
      <c r="H19" s="41"/>
      <c r="I19" s="41"/>
      <c r="J19" s="41"/>
      <c r="K19" s="41"/>
      <c r="L19" s="41"/>
      <c r="M19" s="41"/>
      <c r="N19" s="41"/>
    </row>
    <row r="20" spans="1:34" s="39" customFormat="1" ht="42.75" customHeight="1">
      <c r="A20" s="70" t="s">
        <v>41</v>
      </c>
      <c r="B20" s="70"/>
      <c r="C20" s="70"/>
      <c r="D20" s="70"/>
      <c r="E20" s="70"/>
      <c r="F20" s="70"/>
      <c r="G20" s="70"/>
      <c r="H20" s="70"/>
      <c r="I20" s="41"/>
      <c r="J20" s="41"/>
      <c r="K20" s="41"/>
      <c r="L20" s="41"/>
      <c r="M20" s="41"/>
      <c r="N20" s="41"/>
    </row>
    <row r="21" spans="1:34" s="39" customFormat="1" ht="42.75" customHeight="1">
      <c r="A21" s="70" t="s">
        <v>42</v>
      </c>
      <c r="B21" s="70"/>
      <c r="C21" s="70"/>
      <c r="D21" s="70"/>
      <c r="E21" s="70"/>
      <c r="F21" s="70"/>
      <c r="G21" s="70"/>
      <c r="H21" s="70"/>
      <c r="I21" s="56"/>
      <c r="J21" s="56"/>
      <c r="K21" s="41"/>
      <c r="L21" s="41"/>
      <c r="M21" s="41"/>
      <c r="N21" s="41"/>
    </row>
    <row r="22" spans="1:34" s="39" customFormat="1" ht="42.75" customHeight="1">
      <c r="A22" s="70" t="s">
        <v>43</v>
      </c>
      <c r="B22" s="70"/>
      <c r="C22" s="70"/>
      <c r="D22" s="70"/>
      <c r="E22" s="70"/>
      <c r="F22" s="70"/>
      <c r="G22" s="70"/>
      <c r="H22" s="70"/>
      <c r="I22" s="56"/>
      <c r="J22" s="56"/>
      <c r="K22" s="41"/>
      <c r="L22" s="41"/>
      <c r="M22" s="41"/>
      <c r="N22" s="41"/>
    </row>
    <row r="23" spans="1:34" s="24" customFormat="1" ht="33" customHeight="1">
      <c r="A23" s="11"/>
      <c r="B23" s="11"/>
      <c r="C23" s="11"/>
      <c r="D23" s="11"/>
      <c r="E23" s="11"/>
      <c r="F23" s="11"/>
      <c r="G23" s="11"/>
      <c r="H23" s="31"/>
      <c r="I23" s="11"/>
      <c r="J23" s="11"/>
      <c r="K23" s="11"/>
      <c r="L23" s="11"/>
      <c r="M23" s="11"/>
      <c r="N23" s="27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4" s="6" customFormat="1" ht="24.75" customHeight="1">
      <c r="A24" s="61" t="s">
        <v>34</v>
      </c>
      <c r="B24" s="62"/>
      <c r="C24" s="62"/>
      <c r="D24" s="8"/>
      <c r="E24" s="9" t="s">
        <v>32</v>
      </c>
      <c r="F24" s="10"/>
      <c r="G24" s="9" t="s">
        <v>0</v>
      </c>
      <c r="H24" s="32"/>
      <c r="I24" s="11"/>
      <c r="J24" s="11"/>
      <c r="K24" s="11"/>
      <c r="L24" s="11"/>
      <c r="M24" s="11"/>
      <c r="N24" s="3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 s="6" customFormat="1" ht="24.75" customHeight="1">
      <c r="A25" s="60" t="s">
        <v>16</v>
      </c>
      <c r="B25" s="60"/>
      <c r="C25" s="60"/>
      <c r="D25" s="30"/>
      <c r="E25" s="43">
        <v>-749836353</v>
      </c>
      <c r="F25" s="45" t="s">
        <v>13</v>
      </c>
      <c r="G25" s="43">
        <f>ROUND(E25*0.24,2)</f>
        <v>-179960724.72</v>
      </c>
      <c r="H25" s="33"/>
      <c r="I25" s="25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 s="6" customFormat="1" ht="24.75" customHeight="1">
      <c r="A26" s="60" t="s">
        <v>28</v>
      </c>
      <c r="B26" s="60"/>
      <c r="C26" s="60"/>
      <c r="D26" s="30"/>
      <c r="E26" s="43">
        <v>-1534407.87</v>
      </c>
      <c r="F26" s="45" t="s">
        <v>15</v>
      </c>
      <c r="G26" s="43">
        <f>E26</f>
        <v>-1534407.87</v>
      </c>
      <c r="H26" s="33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 s="6" customFormat="1" ht="26.25" customHeight="1">
      <c r="A27" s="60" t="s">
        <v>25</v>
      </c>
      <c r="B27" s="60"/>
      <c r="C27" s="60"/>
      <c r="D27" s="30"/>
      <c r="E27" s="44">
        <v>63415.67</v>
      </c>
      <c r="F27" s="45" t="s">
        <v>15</v>
      </c>
      <c r="G27" s="44">
        <f>E27</f>
        <v>63415.67</v>
      </c>
      <c r="H27" s="33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4" s="6" customFormat="1" ht="24" hidden="1" customHeight="1">
      <c r="A28" s="60" t="s">
        <v>21</v>
      </c>
      <c r="B28" s="60"/>
      <c r="C28" s="60"/>
      <c r="D28" s="30"/>
      <c r="E28" s="44"/>
      <c r="F28" s="45" t="s">
        <v>14</v>
      </c>
      <c r="G28" s="43">
        <f>ROUND(E28*0.2,2)</f>
        <v>0</v>
      </c>
      <c r="H28" s="33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4" s="6" customFormat="1" ht="27" hidden="1" customHeight="1">
      <c r="A29" s="60" t="s">
        <v>17</v>
      </c>
      <c r="B29" s="60"/>
      <c r="C29" s="60"/>
      <c r="D29" s="30"/>
      <c r="E29" s="46"/>
      <c r="F29" s="45" t="s">
        <v>14</v>
      </c>
      <c r="G29" s="43">
        <f>ROUND(E29*0.2,2)</f>
        <v>0</v>
      </c>
      <c r="H29" s="33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4" s="6" customFormat="1" ht="32.25" customHeight="1">
      <c r="A30" s="60" t="s">
        <v>18</v>
      </c>
      <c r="B30" s="60"/>
      <c r="C30" s="60"/>
      <c r="D30" s="30"/>
      <c r="E30" s="43">
        <v>-242699</v>
      </c>
      <c r="F30" s="45" t="s">
        <v>14</v>
      </c>
      <c r="G30" s="43">
        <f>ROUND(E30*0.2,2)</f>
        <v>-48539.8</v>
      </c>
      <c r="H30" s="33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s="6" customFormat="1" ht="32.25" customHeight="1">
      <c r="A31" s="60" t="s">
        <v>19</v>
      </c>
      <c r="B31" s="60"/>
      <c r="C31" s="60"/>
      <c r="D31" s="30"/>
      <c r="E31" s="43">
        <v>-580437</v>
      </c>
      <c r="F31" s="45" t="s">
        <v>13</v>
      </c>
      <c r="G31" s="43">
        <f>ROUND(E31*0.24,2)</f>
        <v>-139304.88</v>
      </c>
      <c r="H31" s="33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s="6" customFormat="1" ht="33.75" hidden="1" customHeight="1">
      <c r="A32" s="60" t="s">
        <v>22</v>
      </c>
      <c r="B32" s="60"/>
      <c r="C32" s="60"/>
      <c r="D32" s="60"/>
      <c r="E32" s="43"/>
      <c r="F32" s="45" t="s">
        <v>14</v>
      </c>
      <c r="G32" s="43">
        <f>ROUND(E32*0.2,2)</f>
        <v>0</v>
      </c>
      <c r="H32" s="33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s="6" customFormat="1" ht="32.25" hidden="1" customHeight="1">
      <c r="A33" s="60" t="s">
        <v>23</v>
      </c>
      <c r="B33" s="60"/>
      <c r="C33" s="60"/>
      <c r="D33" s="60"/>
      <c r="E33" s="43"/>
      <c r="F33" s="45" t="s">
        <v>14</v>
      </c>
      <c r="G33" s="43">
        <f>ROUND(E33*0.2,2)</f>
        <v>0</v>
      </c>
      <c r="H33" s="33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 s="6" customFormat="1" ht="29.25" customHeight="1">
      <c r="A34" s="60" t="s">
        <v>20</v>
      </c>
      <c r="B34" s="60"/>
      <c r="C34" s="60"/>
      <c r="D34" s="30"/>
      <c r="E34" s="43">
        <v>-217209264</v>
      </c>
      <c r="F34" s="45" t="s">
        <v>13</v>
      </c>
      <c r="G34" s="43">
        <f>ROUND(E34*0.24,2)</f>
        <v>-52130223.359999999</v>
      </c>
      <c r="H34" s="33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spans="1:34" s="6" customFormat="1" ht="25.5" hidden="1">
      <c r="A35" s="29" t="s">
        <v>27</v>
      </c>
      <c r="B35" s="29"/>
      <c r="C35" s="29"/>
      <c r="D35" s="30"/>
      <c r="E35" s="44"/>
      <c r="F35" s="45"/>
      <c r="G35" s="44"/>
      <c r="H35" s="33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1:34" s="6" customFormat="1" ht="40.5" hidden="1" customHeight="1">
      <c r="A36" s="60" t="str">
        <f>+M2</f>
        <v>ART. 126 de la LISR  (Enajenación de Bienes)</v>
      </c>
      <c r="B36" s="60"/>
      <c r="C36" s="60"/>
      <c r="D36" s="30"/>
      <c r="E36" s="44"/>
      <c r="F36" s="45" t="s">
        <v>14</v>
      </c>
      <c r="G36" s="44">
        <f>ROUND(E36*0.2,2)</f>
        <v>0</v>
      </c>
      <c r="H36" s="33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spans="1:34" ht="27" thickBot="1">
      <c r="A37" s="71" t="s">
        <v>11</v>
      </c>
      <c r="B37" s="71"/>
      <c r="C37" s="71"/>
      <c r="D37" s="12"/>
      <c r="E37" s="55">
        <f>SUM(E25:E36)</f>
        <v>-969339745.20000005</v>
      </c>
      <c r="F37" s="47"/>
      <c r="G37" s="55">
        <f>SUM(G25:G36)</f>
        <v>-233749784.96000004</v>
      </c>
      <c r="H37" s="42">
        <f>G37-N17</f>
        <v>0</v>
      </c>
      <c r="I37" s="28"/>
      <c r="J37" s="7"/>
      <c r="K37" s="7"/>
      <c r="L37" s="7"/>
      <c r="M37" s="7"/>
      <c r="N37" s="7"/>
    </row>
    <row r="38" spans="1:34" ht="26.25" thickTop="1">
      <c r="A38" s="7"/>
      <c r="B38" s="7"/>
      <c r="C38" s="7"/>
      <c r="D38" s="7"/>
      <c r="E38" s="21"/>
      <c r="F38" s="7"/>
      <c r="G38" s="26"/>
      <c r="H38" s="33"/>
      <c r="I38" s="7"/>
      <c r="J38" s="7"/>
      <c r="K38" s="7"/>
      <c r="L38" s="7"/>
      <c r="M38" s="7"/>
      <c r="N38" s="7"/>
    </row>
    <row r="39" spans="1:34" ht="25.5">
      <c r="G39" s="23"/>
      <c r="H39" s="34"/>
    </row>
    <row r="40" spans="1:34">
      <c r="H40" s="34"/>
    </row>
    <row r="41" spans="1:34" s="1" customFormat="1" ht="18">
      <c r="A41" s="69"/>
      <c r="B41" s="69"/>
      <c r="C41" s="69"/>
      <c r="D41" s="13"/>
      <c r="E41" s="14"/>
      <c r="F41" s="15"/>
      <c r="G41" s="14"/>
      <c r="H41" s="18"/>
      <c r="I41" s="15"/>
      <c r="J41" s="14"/>
    </row>
    <row r="42" spans="1:34" s="1" customFormat="1" ht="11.25" customHeight="1">
      <c r="A42" s="69"/>
      <c r="B42" s="69"/>
      <c r="C42" s="69"/>
      <c r="D42" s="13"/>
      <c r="E42" s="14"/>
      <c r="F42" s="15"/>
      <c r="G42" s="14"/>
      <c r="H42" s="18"/>
      <c r="I42" s="15"/>
      <c r="J42" s="14"/>
    </row>
    <row r="43" spans="1:34" s="1" customFormat="1" ht="18" hidden="1">
      <c r="A43" s="69"/>
      <c r="B43" s="69"/>
      <c r="C43" s="69"/>
      <c r="D43" s="13"/>
      <c r="E43" s="14"/>
      <c r="F43" s="15"/>
      <c r="G43" s="14"/>
      <c r="H43" s="18"/>
      <c r="I43" s="15"/>
      <c r="J43" s="14"/>
    </row>
    <row r="44" spans="1:34" s="1" customFormat="1" ht="18">
      <c r="A44" s="69"/>
      <c r="B44" s="69"/>
      <c r="C44" s="69"/>
      <c r="D44" s="13"/>
      <c r="E44" s="14"/>
      <c r="F44" s="15"/>
      <c r="G44" s="14"/>
      <c r="H44" s="18"/>
      <c r="I44" s="15"/>
      <c r="J44" s="14"/>
    </row>
    <row r="45" spans="1:34" s="1" customFormat="1" ht="18">
      <c r="A45" s="69"/>
      <c r="B45" s="69"/>
      <c r="C45" s="69"/>
      <c r="D45" s="13"/>
      <c r="E45" s="14"/>
      <c r="F45" s="15"/>
      <c r="G45" s="14"/>
      <c r="H45" s="18"/>
      <c r="I45" s="15"/>
      <c r="J45" s="14"/>
    </row>
    <row r="46" spans="1:34" s="1" customFormat="1" ht="18">
      <c r="A46" s="69"/>
      <c r="B46" s="69"/>
      <c r="C46" s="69"/>
      <c r="D46" s="13"/>
      <c r="E46" s="14"/>
      <c r="F46" s="15"/>
      <c r="G46" s="14"/>
      <c r="H46" s="18"/>
      <c r="I46" s="15"/>
      <c r="J46" s="14"/>
    </row>
    <row r="47" spans="1:34" s="1" customFormat="1" ht="18">
      <c r="A47" s="69"/>
      <c r="B47" s="69"/>
      <c r="C47" s="69"/>
      <c r="D47" s="13"/>
      <c r="E47" s="14"/>
      <c r="F47" s="15"/>
      <c r="G47" s="14"/>
      <c r="H47" s="18"/>
      <c r="I47" s="15"/>
      <c r="J47" s="14"/>
    </row>
    <row r="48" spans="1:34" s="1" customFormat="1" ht="18">
      <c r="A48" s="69"/>
      <c r="B48" s="69"/>
      <c r="C48" s="69"/>
      <c r="D48" s="13"/>
      <c r="E48" s="14"/>
      <c r="F48" s="15"/>
      <c r="G48" s="14"/>
      <c r="H48" s="18"/>
      <c r="I48" s="15"/>
      <c r="J48" s="14"/>
    </row>
    <row r="49" spans="1:10" s="1" customFormat="1" ht="18">
      <c r="A49" s="69"/>
      <c r="B49" s="69"/>
      <c r="C49" s="69"/>
      <c r="D49" s="16"/>
      <c r="E49" s="14"/>
      <c r="F49" s="15"/>
      <c r="G49" s="14"/>
      <c r="H49" s="18"/>
      <c r="I49" s="15"/>
      <c r="J49" s="14"/>
    </row>
    <row r="50" spans="1:10" s="1" customFormat="1" ht="18">
      <c r="A50" s="69"/>
      <c r="B50" s="69"/>
      <c r="C50" s="69"/>
      <c r="D50" s="13"/>
      <c r="E50" s="14"/>
      <c r="F50" s="15"/>
      <c r="G50" s="14"/>
      <c r="H50" s="18"/>
      <c r="I50" s="15"/>
      <c r="J50" s="14"/>
    </row>
    <row r="51" spans="1:10" ht="18">
      <c r="D51" s="17"/>
      <c r="E51" s="17"/>
      <c r="F51" s="17"/>
      <c r="G51" s="17"/>
      <c r="H51" s="35"/>
      <c r="I51" s="17"/>
      <c r="J51" s="17"/>
    </row>
    <row r="52" spans="1:10" ht="15.75">
      <c r="D52" s="18"/>
      <c r="E52" s="18"/>
      <c r="F52" s="14"/>
      <c r="G52" s="14"/>
      <c r="H52" s="18"/>
      <c r="I52" s="15"/>
    </row>
    <row r="53" spans="1:10" ht="15.75">
      <c r="D53" s="19"/>
      <c r="E53" s="19"/>
      <c r="F53" s="19"/>
      <c r="G53" s="19"/>
      <c r="I53" s="20"/>
    </row>
  </sheetData>
  <mergeCells count="42">
    <mergeCell ref="A30:C30"/>
    <mergeCell ref="A31:C31"/>
    <mergeCell ref="A34:C34"/>
    <mergeCell ref="A36:C36"/>
    <mergeCell ref="A32:D32"/>
    <mergeCell ref="A25:C25"/>
    <mergeCell ref="A26:C26"/>
    <mergeCell ref="A27:C27"/>
    <mergeCell ref="A28:C28"/>
    <mergeCell ref="A29:C29"/>
    <mergeCell ref="M2:M3"/>
    <mergeCell ref="N2:N3"/>
    <mergeCell ref="A49:C49"/>
    <mergeCell ref="A50:C50"/>
    <mergeCell ref="A41:C41"/>
    <mergeCell ref="A42:C42"/>
    <mergeCell ref="A43:C43"/>
    <mergeCell ref="A44:C44"/>
    <mergeCell ref="A45:C45"/>
    <mergeCell ref="A46:C46"/>
    <mergeCell ref="A20:H20"/>
    <mergeCell ref="A21:H21"/>
    <mergeCell ref="A22:H22"/>
    <mergeCell ref="A47:C47"/>
    <mergeCell ref="A48:C48"/>
    <mergeCell ref="A37:C37"/>
    <mergeCell ref="A19:G19"/>
    <mergeCell ref="A18:G18"/>
    <mergeCell ref="A33:D33"/>
    <mergeCell ref="A24:C24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Martha Rosado</cp:lastModifiedBy>
  <cp:lastPrinted>2026-06-16T15:48:18Z</cp:lastPrinted>
  <dcterms:created xsi:type="dcterms:W3CDTF">2008-01-30T14:54:54Z</dcterms:created>
  <dcterms:modified xsi:type="dcterms:W3CDTF">2026-07-01T01:50:58Z</dcterms:modified>
</cp:coreProperties>
</file>